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67" sheetId="1" r:id="rId1"/>
    <sheet name="กราฟP.67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<sst xmlns="http://schemas.openxmlformats.org/spreadsheetml/2006/main" count="23" uniqueCount="23">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</sst>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name val="CordiaUPC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2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" fontId="20" fillId="0" borderId="0" xfId="45" applyNumberFormat="1" applyFont="1" applyAlignment="1">
      <alignment horizontal="centerContinuous"/>
      <protection/>
    </xf>
    <xf numFmtId="2" fontId="21" fillId="0" borderId="0" xfId="45" applyNumberFormat="1" applyFont="1" applyAlignment="1">
      <alignment horizontal="centerContinuous"/>
      <protection/>
    </xf>
    <xf numFmtId="0" fontId="21" fillId="0" borderId="0" xfId="45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5" applyNumberFormat="1" applyFont="1">
      <alignment/>
      <protection/>
    </xf>
    <xf numFmtId="0" fontId="21" fillId="0" borderId="0" xfId="45" applyFont="1">
      <alignment/>
      <protection/>
    </xf>
    <xf numFmtId="2" fontId="21" fillId="18" borderId="10" xfId="45" applyNumberFormat="1" applyFont="1" applyFill="1" applyBorder="1" applyAlignment="1">
      <alignment horizontal="center"/>
      <protection/>
    </xf>
    <xf numFmtId="2" fontId="21" fillId="18" borderId="11" xfId="45" applyNumberFormat="1" applyFont="1" applyFill="1" applyBorder="1" applyAlignment="1">
      <alignment horizontal="center"/>
      <protection/>
    </xf>
    <xf numFmtId="1" fontId="21" fillId="18" borderId="12" xfId="45" applyNumberFormat="1" applyFont="1" applyFill="1" applyBorder="1" applyAlignment="1">
      <alignment horizontal="center"/>
      <protection/>
    </xf>
    <xf numFmtId="1" fontId="21" fillId="18" borderId="13" xfId="45" applyNumberFormat="1" applyFont="1" applyFill="1" applyBorder="1" applyAlignment="1">
      <alignment horizontal="center"/>
      <protection/>
    </xf>
    <xf numFmtId="1" fontId="21" fillId="18" borderId="14" xfId="45" applyNumberFormat="1" applyFont="1" applyFill="1" applyBorder="1" applyAlignment="1">
      <alignment horizontal="center"/>
      <protection/>
    </xf>
    <xf numFmtId="201" fontId="21" fillId="18" borderId="15" xfId="45" applyNumberFormat="1" applyFont="1" applyFill="1" applyBorder="1" applyAlignment="1">
      <alignment horizontal="right"/>
      <protection/>
    </xf>
    <xf numFmtId="201" fontId="21" fillId="18" borderId="16" xfId="45" applyNumberFormat="1" applyFont="1" applyFill="1" applyBorder="1" applyAlignment="1">
      <alignment horizontal="right"/>
      <protection/>
    </xf>
    <xf numFmtId="201" fontId="21" fillId="18" borderId="17" xfId="45" applyNumberFormat="1" applyFont="1" applyFill="1" applyBorder="1" applyAlignment="1">
      <alignment/>
      <protection/>
    </xf>
    <xf numFmtId="201" fontId="21" fillId="19" borderId="12" xfId="45" applyNumberFormat="1" applyFont="1" applyFill="1" applyBorder="1" applyAlignment="1">
      <alignment horizontal="right"/>
      <protection/>
    </xf>
    <xf numFmtId="201" fontId="21" fillId="19" borderId="13" xfId="45" applyNumberFormat="1" applyFont="1" applyFill="1" applyBorder="1" applyAlignment="1">
      <alignment horizontal="right"/>
      <protection/>
    </xf>
    <xf numFmtId="201" fontId="21" fillId="19" borderId="14" xfId="45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5" applyNumberFormat="1" applyFont="1">
      <alignment/>
      <protection/>
    </xf>
    <xf numFmtId="201" fontId="21" fillId="18" borderId="14" xfId="45" applyNumberFormat="1" applyFont="1" applyFill="1" applyBorder="1" applyAlignment="1">
      <alignment/>
      <protection/>
    </xf>
    <xf numFmtId="201" fontId="21" fillId="19" borderId="13" xfId="45" applyNumberFormat="1" applyFont="1" applyFill="1" applyBorder="1" applyAlignment="1" applyProtection="1">
      <alignment horizontal="right" vertical="center"/>
      <protection/>
    </xf>
    <xf numFmtId="201" fontId="21" fillId="18" borderId="16" xfId="45" applyNumberFormat="1" applyFont="1" applyFill="1" applyBorder="1" applyAlignment="1" applyProtection="1">
      <alignment horizontal="right" vertical="center"/>
      <protection/>
    </xf>
    <xf numFmtId="201" fontId="36" fillId="19" borderId="13" xfId="45" applyNumberFormat="1" applyFont="1" applyFill="1" applyBorder="1" applyAlignment="1">
      <alignment/>
      <protection/>
    </xf>
    <xf numFmtId="201" fontId="36" fillId="18" borderId="16" xfId="45" applyNumberFormat="1" applyFont="1" applyFill="1" applyBorder="1" applyAlignment="1" applyProtection="1">
      <alignment horizontal="right" vertical="center"/>
      <protection/>
    </xf>
    <xf numFmtId="1" fontId="37" fillId="18" borderId="13" xfId="45" applyNumberFormat="1" applyFont="1" applyFill="1" applyBorder="1" applyAlignment="1">
      <alignment horizontal="center"/>
      <protection/>
    </xf>
    <xf numFmtId="201" fontId="37" fillId="19" borderId="13" xfId="45" applyNumberFormat="1" applyFont="1" applyFill="1" applyBorder="1" applyAlignment="1">
      <alignment horizontal="right"/>
      <protection/>
    </xf>
    <xf numFmtId="201" fontId="37" fillId="18" borderId="16" xfId="45" applyNumberFormat="1" applyFont="1" applyFill="1" applyBorder="1" applyAlignment="1" applyProtection="1">
      <alignment horizontal="right" vertical="center"/>
      <protection/>
    </xf>
    <xf numFmtId="1" fontId="21" fillId="18" borderId="18" xfId="45" applyNumberFormat="1" applyFont="1" applyFill="1" applyBorder="1" applyAlignment="1">
      <alignment horizontal="center"/>
      <protection/>
    </xf>
    <xf numFmtId="201" fontId="21" fillId="19" borderId="18" xfId="45" applyNumberFormat="1" applyFont="1" applyFill="1" applyBorder="1" applyAlignment="1">
      <alignment horizontal="right"/>
      <protection/>
    </xf>
    <xf numFmtId="201" fontId="21" fillId="18" borderId="19" xfId="45" applyNumberFormat="1" applyFont="1" applyFill="1" applyBorder="1" applyAlignment="1">
      <alignment horizontal="right"/>
      <protection/>
    </xf>
    <xf numFmtId="1" fontId="36" fillId="18" borderId="13" xfId="45" applyNumberFormat="1" applyFont="1" applyFill="1" applyBorder="1" applyAlignment="1">
      <alignment horizontal="center"/>
      <protection/>
    </xf>
    <xf numFmtId="201" fontId="36" fillId="19" borderId="13" xfId="45" applyNumberFormat="1" applyFont="1" applyFill="1" applyBorder="1" applyAlignment="1">
      <alignment horizontal="right"/>
      <protection/>
    </xf>
    <xf numFmtId="2" fontId="21" fillId="7" borderId="20" xfId="45" applyNumberFormat="1" applyFont="1" applyFill="1" applyBorder="1" applyAlignment="1">
      <alignment horizontal="center" vertical="center"/>
      <protection/>
    </xf>
    <xf numFmtId="2" fontId="21" fillId="7" borderId="21" xfId="45" applyNumberFormat="1" applyFont="1" applyFill="1" applyBorder="1" applyAlignment="1">
      <alignment horizontal="center" vertical="center"/>
      <protection/>
    </xf>
    <xf numFmtId="0" fontId="21" fillId="18" borderId="20" xfId="45" applyFont="1" applyFill="1" applyBorder="1" applyAlignment="1">
      <alignment horizontal="center" vertical="center"/>
      <protection/>
    </xf>
    <xf numFmtId="0" fontId="21" fillId="18" borderId="21" xfId="45" applyFont="1" applyFill="1" applyBorder="1" applyAlignment="1">
      <alignment horizontal="center" vertical="center"/>
      <protection/>
    </xf>
    <xf numFmtId="0" fontId="24" fillId="0" borderId="0" xfId="45" applyFont="1" applyAlignment="1">
      <alignment horizontal="center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Sheet1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P.67'!$N$5:$N$21</c:f>
              <c:numCache>
                <c:ptCount val="17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33322.281474281</c:v>
                </c:pt>
                <c:pt idx="15">
                  <c:v>105619.23499555314</c:v>
                </c:pt>
                <c:pt idx="16">
                  <c:v>310888.0656687645</c:v>
                </c:pt>
              </c:numCache>
            </c:numRef>
          </c:val>
        </c:ser>
        <c:gapWidth val="50"/>
        <c:axId val="64192270"/>
        <c:axId val="4085951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181,695.1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P.67'!$P$5:$P$21</c:f>
              <c:numCache>
                <c:ptCount val="17"/>
                <c:pt idx="0">
                  <c:v>181695.1454043646</c:v>
                </c:pt>
                <c:pt idx="1">
                  <c:v>181695.1454043646</c:v>
                </c:pt>
                <c:pt idx="2">
                  <c:v>181695.1454043646</c:v>
                </c:pt>
                <c:pt idx="3">
                  <c:v>181695.1454043646</c:v>
                </c:pt>
                <c:pt idx="4">
                  <c:v>181695.1454043646</c:v>
                </c:pt>
                <c:pt idx="5">
                  <c:v>181695.1454043646</c:v>
                </c:pt>
                <c:pt idx="6">
                  <c:v>181695.1454043646</c:v>
                </c:pt>
                <c:pt idx="7">
                  <c:v>181695.1454043646</c:v>
                </c:pt>
                <c:pt idx="8">
                  <c:v>181695.1454043646</c:v>
                </c:pt>
                <c:pt idx="9">
                  <c:v>181695.1454043646</c:v>
                </c:pt>
                <c:pt idx="10">
                  <c:v>181695.1454043646</c:v>
                </c:pt>
                <c:pt idx="11">
                  <c:v>181695.1454043646</c:v>
                </c:pt>
                <c:pt idx="12">
                  <c:v>181695.1454043646</c:v>
                </c:pt>
                <c:pt idx="13">
                  <c:v>181695.1454043646</c:v>
                </c:pt>
                <c:pt idx="14">
                  <c:v>181695.1454043646</c:v>
                </c:pt>
                <c:pt idx="15">
                  <c:v>181695.1454043646</c:v>
                </c:pt>
                <c:pt idx="16">
                  <c:v>181695.1454043646</c:v>
                </c:pt>
              </c:numCache>
            </c:numRef>
          </c:val>
          <c:smooth val="0"/>
        </c:ser>
        <c:axId val="64192270"/>
        <c:axId val="40859519"/>
      </c:lineChart>
      <c:catAx>
        <c:axId val="64192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0859519"/>
        <c:crosses val="autoZero"/>
        <c:auto val="1"/>
        <c:lblOffset val="100"/>
        <c:tickLblSkip val="1"/>
        <c:noMultiLvlLbl val="0"/>
      </c:catAx>
      <c:valAx>
        <c:axId val="40859519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64192270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23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7">
      <selection activeCell="Q26" sqref="Q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8" t="s">
        <v>22</v>
      </c>
      <c r="M2" s="38"/>
      <c r="N2" s="38"/>
    </row>
    <row r="3" spans="1:16" ht="21">
      <c r="A3" s="36" t="s">
        <v>1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10</v>
      </c>
      <c r="K3" s="34" t="s">
        <v>11</v>
      </c>
      <c r="L3" s="34" t="s">
        <v>12</v>
      </c>
      <c r="M3" s="34" t="s">
        <v>13</v>
      </c>
      <c r="N3" s="7" t="s">
        <v>17</v>
      </c>
      <c r="P3" s="18" t="s">
        <v>19</v>
      </c>
    </row>
    <row r="4" spans="1:16" ht="21">
      <c r="A4" s="37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8" t="s">
        <v>18</v>
      </c>
      <c r="P4" s="18" t="s">
        <v>20</v>
      </c>
    </row>
    <row r="5" spans="1:16" ht="21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N24</f>
        <v>181695.1454043646</v>
      </c>
    </row>
    <row r="6" spans="1:16" ht="21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21">P5</f>
        <v>181695.1454043646</v>
      </c>
    </row>
    <row r="7" spans="1:16" ht="21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181695.1454043646</v>
      </c>
    </row>
    <row r="8" spans="1:16" ht="21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181695.1454043646</v>
      </c>
    </row>
    <row r="9" spans="1:16" ht="21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181695.1454043646</v>
      </c>
    </row>
    <row r="10" spans="1:16" ht="21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181695.1454043646</v>
      </c>
    </row>
    <row r="11" spans="1:16" ht="21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181695.1454043646</v>
      </c>
    </row>
    <row r="12" spans="1:16" ht="21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181695.1454043646</v>
      </c>
    </row>
    <row r="13" spans="1:16" ht="21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181695.1454043646</v>
      </c>
    </row>
    <row r="14" spans="1:16" ht="21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181695.1454043646</v>
      </c>
    </row>
    <row r="15" spans="1:16" ht="21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 aca="true" t="shared" si="1" ref="N15:N21">SUM(B15:M15)</f>
        <v>214116.02</v>
      </c>
      <c r="P15" s="19">
        <f t="shared" si="0"/>
        <v>181695.1454043646</v>
      </c>
    </row>
    <row r="16" spans="1:16" ht="21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 t="shared" si="1"/>
        <v>252653.16000000003</v>
      </c>
      <c r="P16" s="19">
        <f t="shared" si="0"/>
        <v>181695.1454043646</v>
      </c>
    </row>
    <row r="17" spans="1:16" ht="21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 t="shared" si="1"/>
        <v>24989.690000000002</v>
      </c>
      <c r="P17" s="19">
        <f t="shared" si="0"/>
        <v>181695.1454043646</v>
      </c>
    </row>
    <row r="18" spans="1:16" ht="21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 t="shared" si="1"/>
        <v>48816.57</v>
      </c>
      <c r="P18" s="19">
        <f t="shared" si="0"/>
        <v>181695.1454043646</v>
      </c>
    </row>
    <row r="19" spans="1:16" ht="21">
      <c r="A19" s="10">
        <v>2564</v>
      </c>
      <c r="B19" s="24">
        <v>771.212862472905</v>
      </c>
      <c r="C19" s="24">
        <v>791.5107187178045</v>
      </c>
      <c r="D19" s="24">
        <v>1270.4505728645854</v>
      </c>
      <c r="E19" s="24">
        <v>2564.0993417259706</v>
      </c>
      <c r="F19" s="24">
        <v>1890.328541910742</v>
      </c>
      <c r="G19" s="24">
        <v>10708.018334095656</v>
      </c>
      <c r="H19" s="24">
        <v>9303.187718948284</v>
      </c>
      <c r="I19" s="24">
        <v>4678.455343916608</v>
      </c>
      <c r="J19" s="24">
        <v>179.22280179161663</v>
      </c>
      <c r="K19" s="24">
        <v>293.05530328523633</v>
      </c>
      <c r="L19" s="24">
        <v>323.7010886480953</v>
      </c>
      <c r="M19" s="24">
        <v>549.0388459034982</v>
      </c>
      <c r="N19" s="25">
        <f t="shared" si="1"/>
        <v>33322.281474281</v>
      </c>
      <c r="P19" s="19">
        <f t="shared" si="0"/>
        <v>181695.1454043646</v>
      </c>
    </row>
    <row r="20" spans="1:16" ht="21">
      <c r="A20" s="32">
        <v>2565</v>
      </c>
      <c r="B20" s="33">
        <v>632.1581072274687</v>
      </c>
      <c r="C20" s="33">
        <v>18899.844083628945</v>
      </c>
      <c r="D20" s="33">
        <v>605.9094046272625</v>
      </c>
      <c r="E20" s="33">
        <v>1597.4714421192318</v>
      </c>
      <c r="F20" s="33">
        <v>21643.18701299597</v>
      </c>
      <c r="G20" s="33">
        <v>28640.72219213812</v>
      </c>
      <c r="H20" s="33">
        <v>23899.7300491341</v>
      </c>
      <c r="I20" s="33">
        <v>4413.16421999772</v>
      </c>
      <c r="J20" s="33">
        <v>1385.15172721652</v>
      </c>
      <c r="K20" s="33">
        <v>1235.1082393804545</v>
      </c>
      <c r="L20" s="33">
        <v>1225.462017908524</v>
      </c>
      <c r="M20" s="33">
        <v>1441.3264991788346</v>
      </c>
      <c r="N20" s="25">
        <f t="shared" si="1"/>
        <v>105619.23499555314</v>
      </c>
      <c r="P20" s="19">
        <f t="shared" si="0"/>
        <v>181695.1454043646</v>
      </c>
    </row>
    <row r="21" spans="1:16" ht="21">
      <c r="A21" s="26">
        <v>2566</v>
      </c>
      <c r="B21" s="27">
        <v>1304.4538269072202</v>
      </c>
      <c r="C21" s="27">
        <v>1511.9541675758755</v>
      </c>
      <c r="D21" s="27">
        <v>1015.5326207607766</v>
      </c>
      <c r="E21" s="27">
        <v>3130.2301984277315</v>
      </c>
      <c r="F21" s="27">
        <v>9525.23867790373</v>
      </c>
      <c r="G21" s="27">
        <v>80170.36585115222</v>
      </c>
      <c r="H21" s="27">
        <v>168408.57254601238</v>
      </c>
      <c r="I21" s="27">
        <v>41953.37746824116</v>
      </c>
      <c r="J21" s="27">
        <v>2810.0415934702946</v>
      </c>
      <c r="K21" s="27">
        <v>1058.2987183131313</v>
      </c>
      <c r="L21" s="27"/>
      <c r="M21" s="27"/>
      <c r="N21" s="28">
        <f t="shared" si="1"/>
        <v>310888.0656687645</v>
      </c>
      <c r="P21" s="19">
        <f t="shared" si="0"/>
        <v>181695.1454043646</v>
      </c>
    </row>
    <row r="22" spans="1:16" ht="2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1"/>
      <c r="P22" s="19"/>
    </row>
    <row r="23" spans="1:14" ht="21">
      <c r="A23" s="11" t="s">
        <v>16</v>
      </c>
      <c r="B23" s="17">
        <f>MAX(B5:B20)</f>
        <v>22365</v>
      </c>
      <c r="C23" s="17">
        <f aca="true" t="shared" si="2" ref="C23:M23">MAX(C5:C20)</f>
        <v>45661.99</v>
      </c>
      <c r="D23" s="17">
        <f t="shared" si="2"/>
        <v>31526.41</v>
      </c>
      <c r="E23" s="17">
        <f t="shared" si="2"/>
        <v>47663.48</v>
      </c>
      <c r="F23" s="17">
        <f t="shared" si="2"/>
        <v>230816.85</v>
      </c>
      <c r="G23" s="17">
        <f t="shared" si="2"/>
        <v>319326.22</v>
      </c>
      <c r="H23" s="17">
        <f t="shared" si="2"/>
        <v>171138.39</v>
      </c>
      <c r="I23" s="17">
        <f t="shared" si="2"/>
        <v>28803.88</v>
      </c>
      <c r="J23" s="17">
        <f t="shared" si="2"/>
        <v>8119.64</v>
      </c>
      <c r="K23" s="17">
        <f t="shared" si="2"/>
        <v>3339.96</v>
      </c>
      <c r="L23" s="17">
        <f t="shared" si="2"/>
        <v>4605.85</v>
      </c>
      <c r="M23" s="17">
        <f t="shared" si="2"/>
        <v>4259.46</v>
      </c>
      <c r="N23" s="21">
        <f>MAX(N5:N20)</f>
        <v>902585.07</v>
      </c>
    </row>
    <row r="24" spans="1:14" ht="21">
      <c r="A24" s="11" t="s">
        <v>14</v>
      </c>
      <c r="B24" s="17">
        <f>AVERAGE(B5:B20)</f>
        <v>4742.434435606274</v>
      </c>
      <c r="C24" s="17">
        <f aca="true" t="shared" si="3" ref="C24:M24">AVERAGE(C5:C20)</f>
        <v>9672.212175146668</v>
      </c>
      <c r="D24" s="17">
        <f t="shared" si="3"/>
        <v>7707.228748593239</v>
      </c>
      <c r="E24" s="17">
        <f t="shared" si="3"/>
        <v>9952.506298990324</v>
      </c>
      <c r="F24" s="17">
        <f t="shared" si="3"/>
        <v>37727.42909718167</v>
      </c>
      <c r="G24" s="17">
        <f t="shared" si="3"/>
        <v>57634.1850328896</v>
      </c>
      <c r="H24" s="17">
        <f t="shared" si="3"/>
        <v>37846.56861050514</v>
      </c>
      <c r="I24" s="17">
        <f t="shared" si="3"/>
        <v>10516.341847744643</v>
      </c>
      <c r="J24" s="17">
        <f t="shared" si="3"/>
        <v>2230.5840330630085</v>
      </c>
      <c r="K24" s="17">
        <f>AVERAGE(K5:K20)</f>
        <v>1086.0052214166055</v>
      </c>
      <c r="L24" s="17">
        <f t="shared" si="3"/>
        <v>1084.1814441597885</v>
      </c>
      <c r="M24" s="17">
        <f t="shared" si="3"/>
        <v>1495.4684590676457</v>
      </c>
      <c r="N24" s="14">
        <f>SUM(B24:M24)</f>
        <v>181695.1454043646</v>
      </c>
    </row>
    <row r="25" spans="1:14" ht="21">
      <c r="A25" s="11" t="s">
        <v>15</v>
      </c>
      <c r="B25" s="17">
        <f>MIN(B5:B20)</f>
        <v>295.7</v>
      </c>
      <c r="C25" s="17">
        <f aca="true" t="shared" si="4" ref="C25:M25">MIN(C5:C20)</f>
        <v>225.54</v>
      </c>
      <c r="D25" s="17">
        <f t="shared" si="4"/>
        <v>178.03</v>
      </c>
      <c r="E25" s="17">
        <f t="shared" si="4"/>
        <v>293.85</v>
      </c>
      <c r="F25" s="17">
        <f t="shared" si="4"/>
        <v>1890.328541910742</v>
      </c>
      <c r="G25" s="17">
        <f t="shared" si="4"/>
        <v>1802.16</v>
      </c>
      <c r="H25" s="17">
        <f t="shared" si="4"/>
        <v>513.55</v>
      </c>
      <c r="I25" s="17">
        <f t="shared" si="4"/>
        <v>344.49</v>
      </c>
      <c r="J25" s="17">
        <f t="shared" si="4"/>
        <v>65.42</v>
      </c>
      <c r="K25" s="17">
        <f t="shared" si="4"/>
        <v>149.57</v>
      </c>
      <c r="L25" s="17">
        <f t="shared" si="4"/>
        <v>150.8</v>
      </c>
      <c r="M25" s="17">
        <f t="shared" si="4"/>
        <v>169.48</v>
      </c>
      <c r="N25" s="21">
        <f>MIN(N5:N20)</f>
        <v>13242.51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2024-02-27T02:42:41Z</dcterms:modified>
  <cp:category/>
  <cp:version/>
  <cp:contentType/>
  <cp:contentStatus/>
</cp:coreProperties>
</file>