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.6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<sst xmlns="http://schemas.openxmlformats.org/spreadsheetml/2006/main" count="50" uniqueCount="25">
  <si>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</si>
  <si>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</si>
  <si>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</si>
  <si>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</si>
  <si>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</si>
  <si>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</si>
  <si>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</si>
  <si>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</si>
  <si>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</si>
  <si>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</si>
  <si>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</si>
  <si>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</si>
  <si>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</si>
  <si>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</si>
  <si>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</si>
  <si>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</si>
  <si>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</si>
  <si>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</si>
  <si>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</si>
  <si>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</si>
  <si>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</si>
  <si>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</si>
  <si>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</si>
  <si>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P.67</t>
  </si>
  <si>
    <t>จำนวนของข้อมูล     =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</si>
</sst>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</numFmts>
  <fonts count="66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/>
    </xf>
    <xf numFmtId="2" fontId="21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2" fontId="22" fillId="0" borderId="11" xfId="0" applyNumberFormat="1" applyFont="1" applyBorder="1" applyAlignment="1">
      <alignment/>
    </xf>
    <xf numFmtId="2" fontId="22" fillId="0" borderId="11" xfId="0" applyNumberFormat="1" applyFont="1" applyBorder="1" applyAlignment="1">
      <alignment horizontal="right"/>
    </xf>
    <xf numFmtId="0" fontId="24" fillId="0" borderId="13" xfId="0" applyFont="1" applyFill="1" applyBorder="1" applyAlignment="1">
      <alignment horizontal="center"/>
    </xf>
    <xf numFmtId="2" fontId="25" fillId="0" borderId="14" xfId="0" applyNumberFormat="1" applyFont="1" applyFill="1" applyBorder="1" applyAlignment="1">
      <alignment horizontal="center"/>
    </xf>
    <xf numFmtId="1" fontId="24" fillId="0" borderId="15" xfId="0" applyNumberFormat="1" applyFont="1" applyFill="1" applyBorder="1" applyAlignment="1">
      <alignment/>
    </xf>
    <xf numFmtId="2" fontId="25" fillId="0" borderId="16" xfId="0" applyNumberFormat="1" applyFont="1" applyFill="1" applyBorder="1" applyAlignment="1">
      <alignment horizontal="center"/>
    </xf>
    <xf numFmtId="0" fontId="26" fillId="0" borderId="16" xfId="0" applyFont="1" applyBorder="1" applyAlignment="1">
      <alignment/>
    </xf>
    <xf numFmtId="0" fontId="24" fillId="0" borderId="17" xfId="0" applyFont="1" applyFill="1" applyBorder="1" applyAlignment="1">
      <alignment horizontal="center"/>
    </xf>
    <xf numFmtId="2" fontId="25" fillId="0" borderId="18" xfId="0" applyNumberFormat="1" applyFont="1" applyFill="1" applyBorder="1" applyAlignment="1">
      <alignment horizontal="center"/>
    </xf>
    <xf numFmtId="1" fontId="24" fillId="0" borderId="19" xfId="0" applyNumberFormat="1" applyFont="1" applyFill="1" applyBorder="1" applyAlignment="1">
      <alignment/>
    </xf>
    <xf numFmtId="0" fontId="26" fillId="0" borderId="20" xfId="0" applyFont="1" applyBorder="1" applyAlignment="1">
      <alignment/>
    </xf>
    <xf numFmtId="0" fontId="24" fillId="0" borderId="21" xfId="0" applyFont="1" applyFill="1" applyBorder="1" applyAlignment="1">
      <alignment horizontal="center"/>
    </xf>
    <xf numFmtId="2" fontId="25" fillId="0" borderId="22" xfId="0" applyNumberFormat="1" applyFont="1" applyFill="1" applyBorder="1" applyAlignment="1">
      <alignment horizontal="center"/>
    </xf>
    <xf numFmtId="1" fontId="24" fillId="0" borderId="23" xfId="0" applyNumberFormat="1" applyFont="1" applyFill="1" applyBorder="1" applyAlignment="1">
      <alignment/>
    </xf>
    <xf numFmtId="2" fontId="25" fillId="0" borderId="24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5" xfId="0" applyFont="1" applyFill="1" applyBorder="1" applyAlignment="1">
      <alignment horizontal="center"/>
    </xf>
    <xf numFmtId="0" fontId="23" fillId="33" borderId="26" xfId="0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2" fontId="24" fillId="33" borderId="28" xfId="0" applyNumberFormat="1" applyFont="1" applyFill="1" applyBorder="1" applyAlignment="1">
      <alignment horizontal="center"/>
    </xf>
    <xf numFmtId="2" fontId="24" fillId="33" borderId="29" xfId="0" applyNumberFormat="1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P.67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แม่น้ำปิง อ.สันทราย จ.เชียงใหม่</a:t>
            </a:r>
          </a:p>
        </c:rich>
      </c:tx>
      <c:layout>
        <c:manualLayout>
          <c:xMode val="factor"/>
          <c:yMode val="factor"/>
          <c:x val="-0.01075"/>
          <c:y val="0.04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'P.67'!$D$36:$O$36</c:f>
              <c:numCache/>
            </c:numRef>
          </c:xVal>
          <c:yVal>
            <c:numRef>
              <c:f>'P.67'!$D$37:$O$37</c:f>
              <c:numCache/>
            </c:numRef>
          </c:yVal>
          <c:smooth val="0"/>
        </c:ser>
        <c:axId val="12324680"/>
        <c:axId val="43813257"/>
      </c:scatterChart>
      <c:valAx>
        <c:axId val="1232468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3813257"/>
        <c:crossesAt val="1"/>
        <c:crossBetween val="midCat"/>
        <c:dispUnits/>
        <c:majorUnit val="10"/>
      </c:valAx>
      <c:valAx>
        <c:axId val="43813257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23246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85" zoomScaleNormal="85" zoomScalePageLayoutView="0" workbookViewId="0" topLeftCell="A1">
      <selection activeCell="T16" sqref="T16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8" t="s">
        <v>23</v>
      </c>
      <c r="B3" s="99"/>
      <c r="C3" s="99"/>
      <c r="D3" s="100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COUNT(J41:J68)</f>
        <v>27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1" t="s">
        <v>19</v>
      </c>
      <c r="B4" s="102"/>
      <c r="C4" s="102"/>
      <c r="D4" s="103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AVERAGE(J41:J68)</f>
        <v>3.1327407407407537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6" t="s">
        <v>1</v>
      </c>
      <c r="B5" s="97" t="s">
        <v>22</v>
      </c>
      <c r="C5" s="96" t="s">
        <v>1</v>
      </c>
      <c r="D5" s="97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(VAR(J41:J68))</f>
        <v>2.18179973789175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2">
        <f aca="true" t="shared" si="0" ref="A6:A18">I41</f>
        <v>2539</v>
      </c>
      <c r="B6" s="93">
        <f aca="true" t="shared" si="1" ref="B6:B32">J41</f>
        <v>5.3040000000000305</v>
      </c>
      <c r="C6" s="94"/>
      <c r="D6" s="95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STDEV(J41:J68)</f>
        <v>1.4770916484401875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3">
        <f t="shared" si="0"/>
        <v>2540</v>
      </c>
      <c r="B7" s="84">
        <f t="shared" si="1"/>
        <v>4.903999999999996</v>
      </c>
      <c r="C7" s="85"/>
      <c r="D7" s="86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3">
        <f t="shared" si="0"/>
        <v>2541</v>
      </c>
      <c r="B8" s="84">
        <f t="shared" si="1"/>
        <v>3.353999999999985</v>
      </c>
      <c r="C8" s="85"/>
      <c r="D8" s="86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3">
        <f t="shared" si="0"/>
        <v>2542</v>
      </c>
      <c r="B9" s="84">
        <f t="shared" si="1"/>
        <v>3.9139999999999873</v>
      </c>
      <c r="C9" s="85"/>
      <c r="D9" s="86"/>
      <c r="E9" s="36"/>
      <c r="F9" s="36"/>
      <c r="U9" t="s">
        <v>15</v>
      </c>
      <c r="V9" s="14">
        <f>+B80</f>
        <v>0.533191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3">
        <f t="shared" si="0"/>
        <v>2543</v>
      </c>
      <c r="B10" s="84">
        <f t="shared" si="1"/>
        <v>3.0400000000000205</v>
      </c>
      <c r="C10" s="85"/>
      <c r="D10" s="86"/>
      <c r="E10" s="35"/>
      <c r="F10" s="7"/>
      <c r="U10" t="s">
        <v>16</v>
      </c>
      <c r="V10" s="14">
        <f>+B81</f>
        <v>1.100539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3">
        <f t="shared" si="0"/>
        <v>2544</v>
      </c>
      <c r="B11" s="84">
        <f t="shared" si="1"/>
        <v>5.03000000000003</v>
      </c>
      <c r="C11" s="85"/>
      <c r="D11" s="86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3">
        <f t="shared" si="0"/>
        <v>2545</v>
      </c>
      <c r="B12" s="84">
        <f t="shared" si="1"/>
        <v>4.353999999999985</v>
      </c>
      <c r="C12" s="85"/>
      <c r="D12" s="86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3">
        <f t="shared" si="0"/>
        <v>2546</v>
      </c>
      <c r="B13" s="84">
        <f t="shared" si="1"/>
        <v>4.074000000000012</v>
      </c>
      <c r="C13" s="85"/>
      <c r="D13" s="86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3">
        <f t="shared" si="0"/>
        <v>2547</v>
      </c>
      <c r="B14" s="84">
        <f t="shared" si="1"/>
        <v>4.124000000000024</v>
      </c>
      <c r="C14" s="85"/>
      <c r="D14" s="86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3">
        <f t="shared" si="0"/>
        <v>2548</v>
      </c>
      <c r="B15" s="84">
        <f t="shared" si="1"/>
        <v>6.28000000000003</v>
      </c>
      <c r="C15" s="85"/>
      <c r="D15" s="86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3">
        <f t="shared" si="0"/>
        <v>2549</v>
      </c>
      <c r="B16" s="84">
        <f t="shared" si="1"/>
        <v>3.900000000000034</v>
      </c>
      <c r="C16" s="85"/>
      <c r="D16" s="86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3">
        <f t="shared" si="0"/>
        <v>2550</v>
      </c>
      <c r="B17" s="84">
        <f t="shared" si="1"/>
        <v>1.8899999999999864</v>
      </c>
      <c r="C17" s="85"/>
      <c r="D17" s="86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3">
        <f t="shared" si="0"/>
        <v>2551</v>
      </c>
      <c r="B18" s="84">
        <f t="shared" si="1"/>
        <v>2.4840000000000373</v>
      </c>
      <c r="C18" s="85"/>
      <c r="D18" s="86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3">
        <v>2552</v>
      </c>
      <c r="B19" s="84">
        <f t="shared" si="1"/>
        <v>2.430000000000007</v>
      </c>
      <c r="C19" s="85"/>
      <c r="D19" s="86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3">
        <v>2553</v>
      </c>
      <c r="B20" s="84">
        <f t="shared" si="1"/>
        <v>3.5540000000000305</v>
      </c>
      <c r="C20" s="85"/>
      <c r="D20" s="86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3">
        <v>2554</v>
      </c>
      <c r="B21" s="84">
        <f t="shared" si="1"/>
        <v>4.900000000000034</v>
      </c>
      <c r="C21" s="85"/>
      <c r="D21" s="86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3">
        <v>2555</v>
      </c>
      <c r="B22" s="84">
        <f t="shared" si="1"/>
        <v>1.7100000000000364</v>
      </c>
      <c r="C22" s="85"/>
      <c r="D22" s="86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3">
        <v>2556</v>
      </c>
      <c r="B23" s="84">
        <f t="shared" si="1"/>
        <v>2.1639999999999873</v>
      </c>
      <c r="C23" s="85"/>
      <c r="D23" s="86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3">
        <v>2557</v>
      </c>
      <c r="B24" s="84">
        <f t="shared" si="1"/>
        <v>1.6299999999999955</v>
      </c>
      <c r="C24" s="85"/>
      <c r="D24" s="86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3">
        <v>2558</v>
      </c>
      <c r="B25" s="84">
        <f t="shared" si="1"/>
        <v>0.5400000000000205</v>
      </c>
      <c r="C25" s="85"/>
      <c r="D25" s="86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3">
        <v>2559</v>
      </c>
      <c r="B26" s="84">
        <f t="shared" si="1"/>
        <v>2.340000000000032</v>
      </c>
      <c r="C26" s="85"/>
      <c r="D26" s="86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3">
        <v>2560</v>
      </c>
      <c r="B27" s="84">
        <f t="shared" si="1"/>
        <v>2.1999999999999886</v>
      </c>
      <c r="C27" s="85"/>
      <c r="D27" s="86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3">
        <v>2561</v>
      </c>
      <c r="B28" s="84">
        <f t="shared" si="1"/>
        <v>2.934000000000026</v>
      </c>
      <c r="C28" s="85"/>
      <c r="D28" s="86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3">
        <v>2562</v>
      </c>
      <c r="B29" s="84">
        <f t="shared" si="1"/>
        <v>1.1100000000000136</v>
      </c>
      <c r="C29" s="85"/>
      <c r="D29" s="86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3">
        <v>2563</v>
      </c>
      <c r="B30" s="84">
        <f t="shared" si="1"/>
        <v>1.6800000000000068</v>
      </c>
      <c r="C30" s="85"/>
      <c r="D30" s="86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3">
        <v>2564</v>
      </c>
      <c r="B31" s="84">
        <f t="shared" si="1"/>
        <v>0.9300000000000068</v>
      </c>
      <c r="C31" s="85"/>
      <c r="D31" s="86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3">
        <v>2565</v>
      </c>
      <c r="B32" s="84">
        <f t="shared" si="1"/>
        <v>3.8100000000000023</v>
      </c>
      <c r="C32" s="85"/>
      <c r="D32" s="8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3"/>
      <c r="B33" s="84"/>
      <c r="C33" s="85"/>
      <c r="D33" s="87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8"/>
      <c r="B34" s="89"/>
      <c r="C34" s="90"/>
      <c r="D34" s="91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4">
        <f aca="true" t="shared" si="3" ref="D37:O37">ROUND((((-LN(-LN(1-1/D36)))+$B$83*$B$84)/$B$83),2)</f>
        <v>2.91</v>
      </c>
      <c r="E37" s="74">
        <f t="shared" si="3"/>
        <v>3.63</v>
      </c>
      <c r="F37" s="74">
        <f t="shared" si="3"/>
        <v>4.09</v>
      </c>
      <c r="G37" s="74">
        <f t="shared" si="3"/>
        <v>4.43</v>
      </c>
      <c r="H37" s="74">
        <f t="shared" si="3"/>
        <v>4.7</v>
      </c>
      <c r="I37" s="74">
        <f t="shared" si="3"/>
        <v>5.44</v>
      </c>
      <c r="J37" s="74">
        <f t="shared" si="3"/>
        <v>6.4</v>
      </c>
      <c r="K37" s="74">
        <f t="shared" si="3"/>
        <v>6.71</v>
      </c>
      <c r="L37" s="74">
        <f t="shared" si="3"/>
        <v>7.65</v>
      </c>
      <c r="M37" s="75">
        <f t="shared" si="3"/>
        <v>8.59</v>
      </c>
      <c r="N37" s="75">
        <f t="shared" si="3"/>
        <v>9.52</v>
      </c>
      <c r="O37" s="75">
        <f t="shared" si="3"/>
        <v>10.76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2">
        <v>2539</v>
      </c>
      <c r="J41" s="76">
        <v>5.3040000000000305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2">
        <v>2540</v>
      </c>
      <c r="J42" s="76">
        <v>4.903999999999996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2">
        <v>2541</v>
      </c>
      <c r="J43" s="76">
        <v>3.353999999999985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2">
        <v>2542</v>
      </c>
      <c r="J44" s="76">
        <v>3.9139999999999873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2">
        <v>2543</v>
      </c>
      <c r="J45" s="76">
        <v>3.0400000000000205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2">
        <v>2544</v>
      </c>
      <c r="J46" s="76">
        <v>5.03000000000003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2">
        <v>2545</v>
      </c>
      <c r="J47" s="76">
        <v>4.353999999999985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2">
        <v>2546</v>
      </c>
      <c r="J48" s="76">
        <v>4.074000000000012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2">
        <v>2547</v>
      </c>
      <c r="J49" s="76">
        <v>4.124000000000024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2">
        <v>2548</v>
      </c>
      <c r="J50" s="76">
        <v>6.28000000000003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2">
        <v>2549</v>
      </c>
      <c r="J51" s="76">
        <v>3.900000000000034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2">
        <v>2550</v>
      </c>
      <c r="J52" s="76">
        <v>1.8899999999999864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2">
        <v>2551</v>
      </c>
      <c r="J53" s="76">
        <v>2.4840000000000373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2">
        <v>2552</v>
      </c>
      <c r="J54" s="76">
        <v>2.430000000000007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2">
        <v>2553</v>
      </c>
      <c r="J55" s="76">
        <v>3.5540000000000305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2">
        <v>2554</v>
      </c>
      <c r="J56" s="76">
        <v>4.900000000000034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2">
        <v>2555</v>
      </c>
      <c r="J57" s="76">
        <v>1.7100000000000364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2">
        <v>2556</v>
      </c>
      <c r="J58" s="76">
        <v>2.1639999999999873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2">
        <v>2557</v>
      </c>
      <c r="J59" s="76">
        <v>1.6299999999999955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2">
        <v>2558</v>
      </c>
      <c r="J60" s="76">
        <v>0.5400000000000205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2">
        <v>2559</v>
      </c>
      <c r="J61" s="76">
        <v>2.340000000000032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2">
        <v>2560</v>
      </c>
      <c r="J62" s="76">
        <v>2.1999999999999886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2">
        <v>2561</v>
      </c>
      <c r="J63" s="77">
        <v>2.934000000000026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2">
        <v>2562</v>
      </c>
      <c r="J64" s="78">
        <v>1.1100000000000136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2">
        <v>2563</v>
      </c>
      <c r="J65" s="76">
        <v>1.6800000000000068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2">
        <v>2564</v>
      </c>
      <c r="J66" s="76">
        <v>0.9300000000000068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2">
        <v>2565</v>
      </c>
      <c r="J67" s="76">
        <v>3.8100000000000023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2">
        <v>2566</v>
      </c>
      <c r="J68" s="76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2"/>
      <c r="J69" s="76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2"/>
      <c r="J70" s="76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2"/>
      <c r="J71" s="76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2"/>
      <c r="J72" s="76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2"/>
      <c r="J73" s="76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2"/>
      <c r="J74" s="76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2"/>
      <c r="J75" s="76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2"/>
      <c r="J76" s="76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2"/>
      <c r="J77" s="76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5</v>
      </c>
      <c r="B78" s="20"/>
      <c r="C78" s="20"/>
      <c r="D78" s="20"/>
      <c r="E78" s="20"/>
      <c r="F78" s="20">
        <f>+A78+1</f>
        <v>6</v>
      </c>
      <c r="I78" s="72"/>
      <c r="J78" s="76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7</v>
      </c>
      <c r="B79" s="20"/>
      <c r="C79" s="20"/>
      <c r="D79" s="20"/>
      <c r="E79" s="20"/>
      <c r="I79" s="72"/>
      <c r="J79" s="76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0.533191</v>
      </c>
      <c r="C80" s="27"/>
      <c r="D80" s="27"/>
      <c r="E80" s="27"/>
      <c r="I80" s="72"/>
      <c r="J80" s="76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1.100539</v>
      </c>
      <c r="C81" s="27"/>
      <c r="D81" s="27"/>
      <c r="E81" s="27"/>
      <c r="I81" s="72"/>
      <c r="J81" s="76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2"/>
      <c r="J82" s="76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0.7450715743753422</v>
      </c>
      <c r="C83" s="28"/>
      <c r="D83" s="28"/>
      <c r="E83" s="28"/>
      <c r="I83" s="72"/>
      <c r="J83" s="76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2.417116875413426</v>
      </c>
      <c r="C84" s="28"/>
      <c r="D84" s="28"/>
      <c r="E84" s="28"/>
      <c r="I84" s="72"/>
      <c r="J84" s="76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2"/>
      <c r="J85" s="76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2"/>
      <c r="J86" s="76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2"/>
      <c r="J87" s="76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2"/>
      <c r="J88" s="76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2"/>
      <c r="J89" s="76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2"/>
      <c r="J90" s="76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2"/>
      <c r="J91" s="79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2"/>
      <c r="J92" s="79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3"/>
      <c r="J93" s="79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3"/>
      <c r="J94" s="79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2"/>
      <c r="J95" s="76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zoomScalePageLayoutView="0" workbookViewId="0" topLeftCell="A1">
      <selection activeCell="D2" sqref="D2:D14"/>
    </sheetView>
  </sheetViews>
  <sheetFormatPr defaultColWidth="9.140625" defaultRowHeight="21.75"/>
  <sheetData>
    <row r="1" ht="21.75">
      <c r="D1" s="71">
        <v>315.926</v>
      </c>
    </row>
    <row r="2" spans="2:4" ht="21.75">
      <c r="B2">
        <v>2539</v>
      </c>
      <c r="C2" s="81">
        <v>321.23</v>
      </c>
      <c r="D2" s="80">
        <f>C2-$D$1</f>
        <v>5.3040000000000305</v>
      </c>
    </row>
    <row r="3" spans="2:4" ht="21.75">
      <c r="B3">
        <v>2540</v>
      </c>
      <c r="C3" s="81">
        <v>320.83</v>
      </c>
      <c r="D3" s="80">
        <f aca="true" t="shared" si="0" ref="D3:D14">C3-$D$1</f>
        <v>4.903999999999996</v>
      </c>
    </row>
    <row r="4" spans="2:4" ht="21.75">
      <c r="B4">
        <v>2541</v>
      </c>
      <c r="C4" s="82">
        <v>319.28</v>
      </c>
      <c r="D4" s="80">
        <f t="shared" si="0"/>
        <v>3.353999999999985</v>
      </c>
    </row>
    <row r="5" spans="2:4" ht="21.75">
      <c r="B5">
        <v>2542</v>
      </c>
      <c r="C5" s="81">
        <v>319.84</v>
      </c>
      <c r="D5" s="80">
        <f t="shared" si="0"/>
        <v>3.9139999999999873</v>
      </c>
    </row>
    <row r="6" spans="2:4" ht="21.75">
      <c r="B6">
        <v>2543</v>
      </c>
      <c r="C6" s="81">
        <v>318.966</v>
      </c>
      <c r="D6" s="80">
        <f t="shared" si="0"/>
        <v>3.0400000000000205</v>
      </c>
    </row>
    <row r="7" spans="2:4" ht="21.75">
      <c r="B7">
        <v>2544</v>
      </c>
      <c r="C7" s="81">
        <v>320.956</v>
      </c>
      <c r="D7" s="80">
        <f t="shared" si="0"/>
        <v>5.03000000000003</v>
      </c>
    </row>
    <row r="8" spans="2:4" ht="21.75">
      <c r="B8">
        <v>2545</v>
      </c>
      <c r="C8" s="81">
        <v>320.28</v>
      </c>
      <c r="D8" s="80">
        <f t="shared" si="0"/>
        <v>4.353999999999985</v>
      </c>
    </row>
    <row r="9" spans="2:4" ht="21.75">
      <c r="B9">
        <v>2546</v>
      </c>
      <c r="C9" s="81">
        <v>320</v>
      </c>
      <c r="D9" s="80">
        <f t="shared" si="0"/>
        <v>4.074000000000012</v>
      </c>
    </row>
    <row r="10" spans="2:4" ht="21.75">
      <c r="B10">
        <v>2547</v>
      </c>
      <c r="C10" s="81">
        <v>320.05</v>
      </c>
      <c r="D10" s="80">
        <f t="shared" si="0"/>
        <v>4.124000000000024</v>
      </c>
    </row>
    <row r="11" spans="2:4" ht="21.75">
      <c r="B11">
        <v>2548</v>
      </c>
      <c r="C11" s="81">
        <v>322.206</v>
      </c>
      <c r="D11" s="80">
        <f t="shared" si="0"/>
        <v>6.28000000000003</v>
      </c>
    </row>
    <row r="12" spans="2:4" ht="21.75">
      <c r="B12">
        <v>2549</v>
      </c>
      <c r="C12" s="81">
        <v>319.826</v>
      </c>
      <c r="D12" s="80">
        <f t="shared" si="0"/>
        <v>3.900000000000034</v>
      </c>
    </row>
    <row r="13" spans="2:4" ht="21.75">
      <c r="B13">
        <v>2550</v>
      </c>
      <c r="C13" s="81">
        <v>317.82</v>
      </c>
      <c r="D13" s="80">
        <f t="shared" si="0"/>
        <v>1.8940000000000055</v>
      </c>
    </row>
    <row r="14" spans="2:4" ht="21.75">
      <c r="B14">
        <v>2551</v>
      </c>
      <c r="C14" s="81">
        <v>318.41</v>
      </c>
      <c r="D14" s="80">
        <f t="shared" si="0"/>
        <v>2.4840000000000373</v>
      </c>
    </row>
    <row r="15" spans="3:4" ht="22.5">
      <c r="C15" s="67"/>
      <c r="D15" s="80"/>
    </row>
    <row r="16" spans="3:4" ht="22.5">
      <c r="C16" s="67"/>
      <c r="D16" s="80"/>
    </row>
    <row r="17" spans="3:4" ht="22.5">
      <c r="C17" s="67"/>
      <c r="D17" s="80"/>
    </row>
    <row r="18" spans="3:4" ht="22.5">
      <c r="C18" s="67"/>
      <c r="D18" s="80"/>
    </row>
    <row r="19" spans="3:4" ht="22.5">
      <c r="C19" s="67"/>
      <c r="D19" s="80"/>
    </row>
    <row r="20" spans="3:4" ht="22.5">
      <c r="C20" s="67"/>
      <c r="D20" s="70"/>
    </row>
    <row r="21" spans="3:4" ht="22.5">
      <c r="C21" s="67"/>
      <c r="D21" s="70"/>
    </row>
    <row r="22" spans="3:4" ht="22.5">
      <c r="C22" s="67"/>
      <c r="D22" s="70"/>
    </row>
    <row r="23" spans="3:4" ht="22.5">
      <c r="C23" s="67"/>
      <c r="D23" s="70"/>
    </row>
    <row r="24" spans="3:4" ht="22.5">
      <c r="C24" s="67"/>
      <c r="D24" s="70"/>
    </row>
    <row r="25" spans="3:4" ht="22.5">
      <c r="C25" s="67"/>
      <c r="D25" s="70"/>
    </row>
    <row r="26" spans="3:4" ht="22.5">
      <c r="C26" s="67"/>
      <c r="D26" s="70"/>
    </row>
    <row r="27" spans="3:4" ht="22.5">
      <c r="C27" s="67"/>
      <c r="D27" s="70"/>
    </row>
    <row r="28" spans="3:4" ht="22.5">
      <c r="C28" s="67"/>
      <c r="D28" s="70"/>
    </row>
    <row r="29" spans="3:4" ht="22.5">
      <c r="C29" s="67"/>
      <c r="D29" s="70"/>
    </row>
    <row r="30" spans="3:4" ht="22.5">
      <c r="C30" s="67"/>
      <c r="D30" s="70"/>
    </row>
    <row r="31" spans="3:4" ht="22.5">
      <c r="C31" s="67"/>
      <c r="D31" s="70"/>
    </row>
    <row r="32" spans="3:4" ht="22.5">
      <c r="C32" s="67"/>
      <c r="D32" s="70"/>
    </row>
    <row r="33" spans="3:4" ht="22.5">
      <c r="C33" s="67"/>
      <c r="D33" s="70"/>
    </row>
    <row r="34" spans="3:4" ht="22.5">
      <c r="C34" s="67"/>
      <c r="D34" s="70"/>
    </row>
    <row r="35" spans="3:4" ht="22.5">
      <c r="C35" s="67"/>
      <c r="D35" s="70"/>
    </row>
    <row r="36" spans="3:4" ht="22.5">
      <c r="C36" s="68"/>
      <c r="D36" s="70"/>
    </row>
    <row r="37" spans="3:4" ht="22.5">
      <c r="C37" s="67"/>
      <c r="D37" s="70"/>
    </row>
    <row r="38" spans="3:4" ht="22.5">
      <c r="C38" s="67"/>
      <c r="D38" s="70"/>
    </row>
    <row r="39" spans="3:4" ht="22.5">
      <c r="C39" s="67"/>
      <c r="D39" s="70"/>
    </row>
    <row r="40" spans="3:4" ht="22.5">
      <c r="C40" s="67"/>
      <c r="D40" s="70"/>
    </row>
    <row r="41" spans="3:4" ht="22.5">
      <c r="C41" s="67"/>
      <c r="D41" s="70"/>
    </row>
    <row r="42" spans="3:4" ht="22.5">
      <c r="C42" s="67"/>
      <c r="D42" s="70"/>
    </row>
    <row r="43" spans="3:4" ht="22.5">
      <c r="C43" s="67"/>
      <c r="D43" s="70"/>
    </row>
    <row r="44" spans="3:4" ht="22.5">
      <c r="C44" s="67"/>
      <c r="D44" s="70"/>
    </row>
    <row r="45" spans="3:4" ht="22.5">
      <c r="C45" s="67"/>
      <c r="D45" s="70"/>
    </row>
    <row r="46" spans="3:4" ht="22.5">
      <c r="C46" s="67"/>
      <c r="D46" s="70"/>
    </row>
    <row r="47" spans="3:4" ht="22.5">
      <c r="C47" s="67"/>
      <c r="D47" s="70"/>
    </row>
    <row r="48" spans="3:4" ht="22.5">
      <c r="C48" s="67"/>
      <c r="D48" s="70"/>
    </row>
    <row r="49" spans="3:4" ht="22.5">
      <c r="C49" s="67"/>
      <c r="D49" s="70"/>
    </row>
    <row r="50" spans="3:4" ht="22.5">
      <c r="C50" s="67"/>
      <c r="D50" s="70"/>
    </row>
    <row r="51" spans="3:4" ht="22.5">
      <c r="C51" s="67"/>
      <c r="D51" s="70"/>
    </row>
    <row r="52" spans="3:4" ht="22.5">
      <c r="C52" s="67"/>
      <c r="D52" s="70"/>
    </row>
    <row r="53" spans="3:4" ht="22.5">
      <c r="C53" s="69"/>
      <c r="D53" s="70"/>
    </row>
    <row r="54" spans="3:4" ht="22.5">
      <c r="C54" s="69"/>
      <c r="D54" s="70"/>
    </row>
    <row r="55" spans="3:4" ht="22.5">
      <c r="C55" s="67"/>
      <c r="D55" s="70"/>
    </row>
    <row r="56" spans="3:4" ht="22.5">
      <c r="C56" s="67"/>
      <c r="D56" s="70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2009-08-14T04:38:02Z</cp:lastPrinted>
  <dcterms:created xsi:type="dcterms:W3CDTF">2001-08-27T04:05:15Z</dcterms:created>
  <dcterms:modified xsi:type="dcterms:W3CDTF">2023-05-11T07:14:54Z</dcterms:modified>
  <cp:category/>
  <cp:version/>
  <cp:contentType/>
  <cp:contentStatus/>
</cp:coreProperties>
</file>