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6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<sst xmlns="http://schemas.openxmlformats.org/spreadsheetml/2006/main" count="50" uniqueCount="25">
  <si>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</si>
  <si>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</si>
  <si>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</si>
  <si>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</si>
  <si>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</si>
  <si>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</si>
  <si>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</si>
  <si>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</si>
  <si>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</si>
  <si>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</si>
  <si>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</si>
  <si>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</si>
  <si>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</si>
  <si>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</si>
  <si>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</si>
  <si>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</si>
  <si>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</si>
  <si>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</si>
  <si>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</si>
  <si>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</si>
  <si>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</si>
  <si>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</si>
  <si>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</si>
  <si>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</si>
  <si>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P.65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</si>
</sst>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29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double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double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2" fontId="24" fillId="0" borderId="8" xfId="0" applyNumberFormat="1" applyFont="1" applyFill="1" applyBorder="1" applyAlignment="1">
      <alignment horizontal="center"/>
    </xf>
    <xf numFmtId="2" fontId="27" fillId="0" borderId="9" xfId="0" applyNumberFormat="1" applyFont="1" applyBorder="1" applyAlignment="1">
      <alignment/>
    </xf>
    <xf numFmtId="2" fontId="27" fillId="0" borderId="10" xfId="0" applyNumberFormat="1" applyFont="1" applyBorder="1" applyAlignment="1">
      <alignment/>
    </xf>
    <xf numFmtId="2" fontId="27" fillId="0" borderId="9" xfId="0" applyNumberFormat="1" applyFont="1" applyBorder="1" applyAlignment="1">
      <alignment horizontal="right"/>
    </xf>
    <xf numFmtId="2" fontId="27" fillId="0" borderId="9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11" xfId="0" applyNumberFormat="1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24" fillId="0" borderId="15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2" fontId="18" fillId="2" borderId="19" xfId="0" applyNumberFormat="1" applyFont="1" applyFill="1" applyBorder="1" applyAlignment="1">
      <alignment horizontal="center"/>
    </xf>
    <xf numFmtId="2" fontId="18" fillId="2" borderId="20" xfId="0" applyNumberFormat="1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P.65 น้ำแม่แตง อ.แม่แตง จ.เชียงใหม่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'P.65'!$D$36:$O$36</c:f>
              <c:numCache/>
            </c:numRef>
          </c:xVal>
          <c:yVal>
            <c:numRef>
              <c:f>'P.65'!$D$37:$O$37</c:f>
              <c:numCache/>
            </c:numRef>
          </c:yVal>
          <c:smooth val="0"/>
        </c:ser>
        <c:axId val="4181222"/>
        <c:axId val="37003063"/>
      </c:scatterChart>
      <c:valAx>
        <c:axId val="4181222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7003063"/>
        <c:crossesAt val="1"/>
        <c:crossBetween val="midCat"/>
        <c:dispUnits/>
        <c:majorUnit val="10"/>
      </c:valAx>
      <c:valAx>
        <c:axId val="37003063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18122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3">
      <selection activeCell="U17" sqref="U17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5" t="s">
        <v>24</v>
      </c>
      <c r="B3" s="96"/>
      <c r="C3" s="96"/>
      <c r="D3" s="97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COUNT(J41:J66)</f>
        <v>26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98" t="s">
        <v>20</v>
      </c>
      <c r="B4" s="99"/>
      <c r="C4" s="99"/>
      <c r="D4" s="100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AVERAGE(J41:J66)</f>
        <v>3.3149230769230837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73" t="s">
        <v>23</v>
      </c>
      <c r="C5" s="64" t="s">
        <v>1</v>
      </c>
      <c r="D5" s="93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(VAR(J41:J66))</f>
        <v>0.33669607384615347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>I41</f>
        <v>2535</v>
      </c>
      <c r="B6" s="84">
        <f>J41</f>
        <v>2.51</v>
      </c>
      <c r="C6" s="65"/>
      <c r="D6" s="85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STDEV(J41:J66)</f>
        <v>0.5802551799390967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aca="true" t="shared" si="0" ref="A7:A22">I42</f>
        <v>2536</v>
      </c>
      <c r="B7" s="84">
        <f aca="true" t="shared" si="1" ref="B7:B22">J42</f>
        <v>2.3</v>
      </c>
      <c r="C7" s="65"/>
      <c r="D7" s="85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2537</v>
      </c>
      <c r="B8" s="84">
        <f t="shared" si="1"/>
        <v>3.32</v>
      </c>
      <c r="C8" s="65"/>
      <c r="D8" s="85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2538</v>
      </c>
      <c r="B9" s="84">
        <f t="shared" si="1"/>
        <v>3.36</v>
      </c>
      <c r="C9" s="65"/>
      <c r="D9" s="85"/>
      <c r="E9" s="36"/>
      <c r="F9" s="36"/>
      <c r="U9" t="s">
        <v>16</v>
      </c>
      <c r="V9" s="14">
        <f>+B80</f>
        <v>0.532062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2539</v>
      </c>
      <c r="B10" s="84">
        <f t="shared" si="1"/>
        <v>3.3</v>
      </c>
      <c r="C10" s="65"/>
      <c r="D10" s="85"/>
      <c r="E10" s="35"/>
      <c r="F10" s="7"/>
      <c r="U10" t="s">
        <v>17</v>
      </c>
      <c r="V10" s="14">
        <f>+B81</f>
        <v>1.096128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2540</v>
      </c>
      <c r="B11" s="84">
        <f t="shared" si="1"/>
        <v>2.6</v>
      </c>
      <c r="C11" s="65"/>
      <c r="D11" s="85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2541</v>
      </c>
      <c r="B12" s="84">
        <f t="shared" si="1"/>
        <v>2.56</v>
      </c>
      <c r="C12" s="65"/>
      <c r="D12" s="85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2542</v>
      </c>
      <c r="B13" s="84">
        <f t="shared" si="1"/>
        <v>2.74</v>
      </c>
      <c r="C13" s="65"/>
      <c r="D13" s="85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f t="shared" si="0"/>
        <v>2543</v>
      </c>
      <c r="B14" s="84">
        <f t="shared" si="1"/>
        <v>3</v>
      </c>
      <c r="C14" s="65"/>
      <c r="D14" s="85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f t="shared" si="0"/>
        <v>2544</v>
      </c>
      <c r="B15" s="84">
        <f t="shared" si="1"/>
        <v>3.4</v>
      </c>
      <c r="C15" s="65"/>
      <c r="D15" s="85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f t="shared" si="0"/>
        <v>2545</v>
      </c>
      <c r="B16" s="84">
        <f t="shared" si="1"/>
        <v>3.2</v>
      </c>
      <c r="C16" s="65"/>
      <c r="D16" s="85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f t="shared" si="0"/>
        <v>2546</v>
      </c>
      <c r="B17" s="84">
        <f t="shared" si="1"/>
        <v>3.22</v>
      </c>
      <c r="C17" s="65"/>
      <c r="D17" s="85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f t="shared" si="0"/>
        <v>2547</v>
      </c>
      <c r="B18" s="84">
        <f t="shared" si="1"/>
        <v>3.6700000000000728</v>
      </c>
      <c r="C18" s="65"/>
      <c r="D18" s="85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f t="shared" si="0"/>
        <v>2548</v>
      </c>
      <c r="B19" s="84">
        <f t="shared" si="1"/>
        <v>4.18</v>
      </c>
      <c r="C19" s="65"/>
      <c r="D19" s="85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f t="shared" si="0"/>
        <v>2549</v>
      </c>
      <c r="B20" s="84">
        <f t="shared" si="1"/>
        <v>3.7</v>
      </c>
      <c r="C20" s="65"/>
      <c r="D20" s="85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f t="shared" si="0"/>
        <v>2550</v>
      </c>
      <c r="B21" s="84">
        <f t="shared" si="1"/>
        <v>3.11</v>
      </c>
      <c r="C21" s="65"/>
      <c r="D21" s="85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f t="shared" si="0"/>
        <v>2551</v>
      </c>
      <c r="B22" s="84">
        <f t="shared" si="1"/>
        <v>4.274000000000001</v>
      </c>
      <c r="C22" s="65"/>
      <c r="D22" s="85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v>2552</v>
      </c>
      <c r="B23" s="84">
        <v>3.32</v>
      </c>
      <c r="C23" s="65"/>
      <c r="D23" s="85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>
        <v>2553</v>
      </c>
      <c r="B24" s="84">
        <v>4.45</v>
      </c>
      <c r="C24" s="65"/>
      <c r="D24" s="85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>
        <v>2554</v>
      </c>
      <c r="B25" s="84">
        <v>3.88</v>
      </c>
      <c r="C25" s="65"/>
      <c r="D25" s="85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>
        <v>2555</v>
      </c>
      <c r="B26" s="84">
        <v>3.854000000000042</v>
      </c>
      <c r="C26" s="65"/>
      <c r="D26" s="85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>
        <v>2556</v>
      </c>
      <c r="B27" s="84">
        <v>2.560000000000059</v>
      </c>
      <c r="C27" s="65"/>
      <c r="D27" s="85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>
        <v>2557</v>
      </c>
      <c r="B28" s="84">
        <v>3.44</v>
      </c>
      <c r="C28" s="65"/>
      <c r="D28" s="85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>
        <v>2558</v>
      </c>
      <c r="B29" s="84">
        <v>2.8</v>
      </c>
      <c r="C29" s="65"/>
      <c r="D29" s="85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>
        <v>2559</v>
      </c>
      <c r="B30" s="84">
        <v>3.46</v>
      </c>
      <c r="C30" s="65"/>
      <c r="D30" s="85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>
        <v>2560</v>
      </c>
      <c r="B31" s="84">
        <v>3.98</v>
      </c>
      <c r="C31" s="65"/>
      <c r="D31" s="85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84"/>
      <c r="C32" s="65"/>
      <c r="D32" s="72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84"/>
      <c r="C33" s="65"/>
      <c r="D33" s="72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86"/>
      <c r="B34" s="87"/>
      <c r="C34" s="88"/>
      <c r="D34" s="71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2">
        <f aca="true" t="shared" si="3" ref="D37:O37">ROUND((((-LN(-LN(1-1/D36)))+$B$83*$B$84)/$B$83),2)</f>
        <v>3.23</v>
      </c>
      <c r="E37" s="82">
        <f t="shared" si="3"/>
        <v>3.51</v>
      </c>
      <c r="F37" s="82">
        <f t="shared" si="3"/>
        <v>3.69</v>
      </c>
      <c r="G37" s="82">
        <f t="shared" si="3"/>
        <v>3.83</v>
      </c>
      <c r="H37" s="82">
        <f t="shared" si="3"/>
        <v>3.93</v>
      </c>
      <c r="I37" s="82">
        <f t="shared" si="3"/>
        <v>4.22</v>
      </c>
      <c r="J37" s="82">
        <f t="shared" si="3"/>
        <v>4.61</v>
      </c>
      <c r="K37" s="82">
        <f t="shared" si="3"/>
        <v>4.73</v>
      </c>
      <c r="L37" s="82">
        <f t="shared" si="3"/>
        <v>5.1</v>
      </c>
      <c r="M37" s="83">
        <f t="shared" si="3"/>
        <v>5.47</v>
      </c>
      <c r="N37" s="83">
        <f t="shared" si="3"/>
        <v>5.84</v>
      </c>
      <c r="O37" s="83">
        <f t="shared" si="3"/>
        <v>6.32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6" t="s">
        <v>18</v>
      </c>
      <c r="G38" s="67"/>
      <c r="H38" s="66"/>
      <c r="I38" s="67"/>
      <c r="J38" s="66"/>
      <c r="K38" s="66"/>
      <c r="L38" s="66"/>
      <c r="M38" s="68"/>
      <c r="N38" s="69"/>
      <c r="O38" s="70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80">
        <v>2535</v>
      </c>
      <c r="J41" s="89">
        <v>2.51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80">
        <v>2536</v>
      </c>
      <c r="J42" s="89">
        <v>2.3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80">
        <v>2537</v>
      </c>
      <c r="J43" s="89">
        <v>3.32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80">
        <v>2538</v>
      </c>
      <c r="J44" s="89">
        <v>3.36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80">
        <v>2539</v>
      </c>
      <c r="J45" s="89">
        <v>3.3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80">
        <v>2540</v>
      </c>
      <c r="J46" s="89">
        <v>2.6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80">
        <v>2541</v>
      </c>
      <c r="J47" s="89">
        <v>2.56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80">
        <v>2542</v>
      </c>
      <c r="J48" s="89">
        <v>2.74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80">
        <v>2543</v>
      </c>
      <c r="J49" s="89">
        <v>3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80">
        <v>2544</v>
      </c>
      <c r="J50" s="89">
        <v>3.4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80">
        <v>2545</v>
      </c>
      <c r="J51" s="89">
        <v>3.2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80">
        <v>2546</v>
      </c>
      <c r="J52" s="89">
        <v>3.22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80">
        <v>2547</v>
      </c>
      <c r="J53" s="89">
        <v>3.6700000000000728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80">
        <v>2548</v>
      </c>
      <c r="J54" s="89">
        <v>4.18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80">
        <v>2549</v>
      </c>
      <c r="J55" s="89">
        <v>3.7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80">
        <v>2550</v>
      </c>
      <c r="J56" s="89">
        <v>3.11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80">
        <v>2551</v>
      </c>
      <c r="J57" s="89">
        <v>4.274000000000001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80">
        <v>2552</v>
      </c>
      <c r="J58" s="89">
        <v>3.32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80">
        <v>2553</v>
      </c>
      <c r="J59" s="89">
        <v>4.45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80">
        <v>2554</v>
      </c>
      <c r="J60" s="89">
        <v>3.88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80">
        <v>2555</v>
      </c>
      <c r="J61" s="89">
        <v>3.854000000000042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80">
        <v>2556</v>
      </c>
      <c r="J62" s="89">
        <v>2.560000000000059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80">
        <v>2557</v>
      </c>
      <c r="J63" s="90">
        <v>3.44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0">
        <v>2558</v>
      </c>
      <c r="J64" s="91">
        <v>2.8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80">
        <v>2559</v>
      </c>
      <c r="J65" s="89">
        <v>3.46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80">
        <v>2560</v>
      </c>
      <c r="J66" s="89">
        <v>3.98</v>
      </c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80"/>
      <c r="J67" s="89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80"/>
      <c r="J68" s="89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80"/>
      <c r="J69" s="89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80"/>
      <c r="J70" s="89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80"/>
      <c r="J71" s="89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80"/>
      <c r="J72" s="89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80"/>
      <c r="J73" s="89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80"/>
      <c r="J74" s="89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80"/>
      <c r="J75" s="89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80"/>
      <c r="J76" s="89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80"/>
      <c r="J77" s="89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5</v>
      </c>
      <c r="B78" s="20"/>
      <c r="C78" s="20"/>
      <c r="D78" s="20"/>
      <c r="E78" s="20"/>
      <c r="F78" s="20">
        <f>+A78+1</f>
        <v>6</v>
      </c>
      <c r="I78" s="80"/>
      <c r="J78" s="89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6</v>
      </c>
      <c r="B79" s="20"/>
      <c r="C79" s="20"/>
      <c r="D79" s="20"/>
      <c r="E79" s="20"/>
      <c r="I79" s="80"/>
      <c r="J79" s="89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0.532062</v>
      </c>
      <c r="C80" s="27"/>
      <c r="D80" s="27"/>
      <c r="E80" s="27"/>
      <c r="I80" s="80"/>
      <c r="J80" s="89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1.096128</v>
      </c>
      <c r="C81" s="27"/>
      <c r="D81" s="27"/>
      <c r="E81" s="27"/>
      <c r="I81" s="80"/>
      <c r="J81" s="89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80"/>
      <c r="J82" s="89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1.8890447477178043</v>
      </c>
      <c r="C83" s="28"/>
      <c r="D83" s="28"/>
      <c r="E83" s="28"/>
      <c r="I83" s="80"/>
      <c r="J83" s="89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3.0332664350448035</v>
      </c>
      <c r="C84" s="28"/>
      <c r="D84" s="28"/>
      <c r="E84" s="28"/>
      <c r="I84" s="80"/>
      <c r="J84" s="89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80"/>
      <c r="J85" s="89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80"/>
      <c r="J86" s="89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80"/>
      <c r="J87" s="89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80"/>
      <c r="J88" s="89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80"/>
      <c r="J89" s="89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80"/>
      <c r="J90" s="89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80"/>
      <c r="J91" s="92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80"/>
      <c r="J92" s="92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81"/>
      <c r="J93" s="92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81"/>
      <c r="J94" s="92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80"/>
      <c r="J95" s="89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workbookViewId="0" topLeftCell="A11">
      <selection activeCell="D18" sqref="D18"/>
    </sheetView>
  </sheetViews>
  <sheetFormatPr defaultColWidth="9.140625" defaultRowHeight="21.75"/>
  <sheetData>
    <row r="1" ht="21.75">
      <c r="D1" s="79">
        <v>740.406</v>
      </c>
    </row>
    <row r="2" spans="2:4" ht="22.5">
      <c r="B2">
        <v>2535</v>
      </c>
      <c r="C2" s="74"/>
      <c r="D2" s="94">
        <v>2.51</v>
      </c>
    </row>
    <row r="3" spans="2:4" ht="22.5">
      <c r="B3">
        <v>2536</v>
      </c>
      <c r="C3" s="75"/>
      <c r="D3" s="94">
        <v>2.3</v>
      </c>
    </row>
    <row r="4" spans="2:4" ht="22.5">
      <c r="B4">
        <v>2537</v>
      </c>
      <c r="C4" s="76"/>
      <c r="D4" s="94">
        <v>3.32</v>
      </c>
    </row>
    <row r="5" spans="2:4" ht="22.5">
      <c r="B5">
        <v>2538</v>
      </c>
      <c r="C5" s="74"/>
      <c r="D5" s="94">
        <v>3.36</v>
      </c>
    </row>
    <row r="6" spans="2:4" ht="22.5">
      <c r="B6">
        <v>2539</v>
      </c>
      <c r="C6" s="74"/>
      <c r="D6" s="94">
        <v>3.3</v>
      </c>
    </row>
    <row r="7" spans="2:4" ht="22.5">
      <c r="B7">
        <v>2540</v>
      </c>
      <c r="C7" s="74"/>
      <c r="D7" s="94">
        <v>2.6</v>
      </c>
    </row>
    <row r="8" spans="2:4" ht="22.5">
      <c r="B8">
        <v>2541</v>
      </c>
      <c r="C8" s="74"/>
      <c r="D8" s="94">
        <v>2.56</v>
      </c>
    </row>
    <row r="9" spans="2:4" ht="22.5">
      <c r="B9">
        <v>2542</v>
      </c>
      <c r="C9" s="74"/>
      <c r="D9" s="94">
        <v>2.74</v>
      </c>
    </row>
    <row r="10" spans="2:4" ht="22.5">
      <c r="B10">
        <v>2543</v>
      </c>
      <c r="C10" s="74"/>
      <c r="D10" s="94">
        <v>3</v>
      </c>
    </row>
    <row r="11" spans="2:4" ht="22.5">
      <c r="B11">
        <v>2544</v>
      </c>
      <c r="C11" s="74"/>
      <c r="D11" s="94">
        <v>3.4</v>
      </c>
    </row>
    <row r="12" spans="2:4" ht="22.5">
      <c r="B12">
        <v>2545</v>
      </c>
      <c r="C12" s="74"/>
      <c r="D12" s="94">
        <v>3.2</v>
      </c>
    </row>
    <row r="13" spans="2:4" ht="22.5">
      <c r="B13">
        <v>2546</v>
      </c>
      <c r="C13" s="74"/>
      <c r="D13" s="94">
        <v>3.22</v>
      </c>
    </row>
    <row r="14" spans="2:4" ht="22.5">
      <c r="B14">
        <v>2547</v>
      </c>
      <c r="C14" s="74"/>
      <c r="D14" s="94">
        <v>3.6700000000000728</v>
      </c>
    </row>
    <row r="15" spans="2:4" ht="22.5">
      <c r="B15">
        <v>2548</v>
      </c>
      <c r="C15" s="74"/>
      <c r="D15" s="94">
        <v>4.18</v>
      </c>
    </row>
    <row r="16" spans="2:4" ht="22.5">
      <c r="B16">
        <v>2549</v>
      </c>
      <c r="C16" s="74"/>
      <c r="D16" s="94">
        <v>3.7</v>
      </c>
    </row>
    <row r="17" spans="2:4" ht="22.5">
      <c r="B17">
        <v>2550</v>
      </c>
      <c r="C17" s="74"/>
      <c r="D17" s="94">
        <v>3.11</v>
      </c>
    </row>
    <row r="18" spans="2:4" ht="22.5">
      <c r="B18">
        <v>2551</v>
      </c>
      <c r="C18" s="74">
        <v>744.68</v>
      </c>
      <c r="D18" s="94">
        <f>C18-$D$1</f>
        <v>4.274000000000001</v>
      </c>
    </row>
    <row r="19" spans="3:4" ht="22.5">
      <c r="C19" s="74"/>
      <c r="D19" s="94"/>
    </row>
    <row r="20" spans="3:4" ht="22.5">
      <c r="C20" s="74"/>
      <c r="D20" s="78"/>
    </row>
    <row r="21" spans="3:4" ht="22.5">
      <c r="C21" s="74"/>
      <c r="D21" s="78"/>
    </row>
    <row r="22" spans="3:4" ht="22.5">
      <c r="C22" s="74"/>
      <c r="D22" s="78"/>
    </row>
    <row r="23" spans="3:4" ht="22.5">
      <c r="C23" s="74"/>
      <c r="D23" s="78"/>
    </row>
    <row r="24" spans="3:4" ht="22.5">
      <c r="C24" s="74"/>
      <c r="D24" s="78"/>
    </row>
    <row r="25" spans="3:4" ht="22.5">
      <c r="C25" s="74"/>
      <c r="D25" s="78"/>
    </row>
    <row r="26" spans="3:4" ht="22.5">
      <c r="C26" s="74"/>
      <c r="D26" s="78"/>
    </row>
    <row r="27" spans="3:4" ht="22.5">
      <c r="C27" s="74"/>
      <c r="D27" s="78"/>
    </row>
    <row r="28" spans="3:4" ht="22.5">
      <c r="C28" s="74"/>
      <c r="D28" s="78"/>
    </row>
    <row r="29" spans="3:4" ht="22.5">
      <c r="C29" s="74"/>
      <c r="D29" s="78"/>
    </row>
    <row r="30" spans="3:4" ht="22.5">
      <c r="C30" s="74"/>
      <c r="D30" s="78"/>
    </row>
    <row r="31" spans="3:4" ht="22.5">
      <c r="C31" s="74"/>
      <c r="D31" s="78"/>
    </row>
    <row r="32" spans="3:4" ht="22.5">
      <c r="C32" s="74"/>
      <c r="D32" s="78"/>
    </row>
    <row r="33" spans="3:4" ht="22.5">
      <c r="C33" s="74"/>
      <c r="D33" s="78"/>
    </row>
    <row r="34" spans="3:4" ht="22.5">
      <c r="C34" s="74"/>
      <c r="D34" s="78"/>
    </row>
    <row r="35" spans="3:4" ht="22.5">
      <c r="C35" s="74"/>
      <c r="D35" s="78"/>
    </row>
    <row r="36" spans="3:4" ht="22.5">
      <c r="C36" s="75"/>
      <c r="D36" s="78"/>
    </row>
    <row r="37" spans="3:4" ht="22.5">
      <c r="C37" s="74"/>
      <c r="D37" s="78"/>
    </row>
    <row r="38" spans="3:4" ht="22.5">
      <c r="C38" s="74"/>
      <c r="D38" s="78"/>
    </row>
    <row r="39" spans="3:4" ht="22.5">
      <c r="C39" s="74"/>
      <c r="D39" s="78"/>
    </row>
    <row r="40" spans="3:4" ht="22.5">
      <c r="C40" s="74"/>
      <c r="D40" s="78"/>
    </row>
    <row r="41" spans="3:4" ht="22.5">
      <c r="C41" s="74"/>
      <c r="D41" s="78"/>
    </row>
    <row r="42" spans="3:4" ht="22.5">
      <c r="C42" s="74"/>
      <c r="D42" s="78"/>
    </row>
    <row r="43" spans="3:4" ht="22.5">
      <c r="C43" s="74"/>
      <c r="D43" s="78"/>
    </row>
    <row r="44" spans="3:4" ht="22.5">
      <c r="C44" s="74"/>
      <c r="D44" s="78"/>
    </row>
    <row r="45" spans="3:4" ht="22.5">
      <c r="C45" s="74"/>
      <c r="D45" s="78"/>
    </row>
    <row r="46" spans="3:4" ht="22.5">
      <c r="C46" s="74"/>
      <c r="D46" s="78"/>
    </row>
    <row r="47" spans="3:4" ht="22.5">
      <c r="C47" s="74"/>
      <c r="D47" s="78"/>
    </row>
    <row r="48" spans="3:4" ht="22.5">
      <c r="C48" s="74"/>
      <c r="D48" s="78"/>
    </row>
    <row r="49" spans="3:4" ht="22.5">
      <c r="C49" s="74"/>
      <c r="D49" s="78"/>
    </row>
    <row r="50" spans="3:4" ht="22.5">
      <c r="C50" s="74"/>
      <c r="D50" s="78"/>
    </row>
    <row r="51" spans="3:4" ht="22.5">
      <c r="C51" s="74"/>
      <c r="D51" s="78"/>
    </row>
    <row r="52" spans="3:4" ht="22.5">
      <c r="C52" s="74"/>
      <c r="D52" s="78"/>
    </row>
    <row r="53" spans="3:4" ht="22.5">
      <c r="C53" s="77"/>
      <c r="D53" s="78"/>
    </row>
    <row r="54" spans="3:4" ht="22.5">
      <c r="C54" s="77"/>
      <c r="D54" s="78"/>
    </row>
    <row r="55" spans="3:4" ht="22.5">
      <c r="C55" s="74"/>
      <c r="D55" s="78"/>
    </row>
    <row r="56" spans="3:4" ht="22.5">
      <c r="C56" s="74"/>
      <c r="D56" s="7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2009-08-14T04:38:02Z</cp:lastPrinted>
  <dcterms:created xsi:type="dcterms:W3CDTF">2001-08-27T04:05:15Z</dcterms:created>
  <dcterms:modified xsi:type="dcterms:W3CDTF">2018-01-15T04:33:45Z</dcterms:modified>
  <cp:category/>
  <cp:version/>
  <cp:contentType/>
  <cp:contentStatus/>
</cp:coreProperties>
</file>