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9EE9E71A-2D2C-459C-BBE3-654CF2EC3F16}" xr6:coauthVersionLast="47" xr6:coauthVersionMax="47" xr10:uidLastSave="{00000000-0000-0000-0000-000000000000}"/>
  <bookViews>
    <workbookView xWindow="-120" yWindow="-120" windowWidth="29040" windowHeight="15840"/>
  </bookViews>
  <sheets>
    <sheet name="กราฟ-P.64" sheetId="4" r:id="rId1"/>
    <sheet name="ปริมาณน้ำสูงสุด" sheetId="5" r:id="rId2"/>
    <sheet name="ปริมาณน้ำต่ำสุด" sheetId="6" r:id="rId3"/>
    <sheet name="Data P.64" sheetId="3" r:id="rId4"/>
  </sheets>
  <definedNames>
    <definedName name="_xlnm.Print_Area" localSheetId="3">'Data P.64'!$A$1:$O$51</definedName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I36" i="3" l="1"/>
  <c r="I37" i="3"/>
  <c r="I38" i="3"/>
  <c r="I39" i="3"/>
  <c r="I40" i="3"/>
  <c r="I29" i="3"/>
  <c r="I30" i="3"/>
  <c r="I31" i="3"/>
  <c r="I32" i="3"/>
  <c r="I33" i="3"/>
  <c r="I34" i="3"/>
  <c r="I28" i="3"/>
  <c r="E9" i="3"/>
  <c r="H9" i="3"/>
  <c r="B10" i="3"/>
  <c r="E10" i="3"/>
  <c r="H10" i="3"/>
  <c r="K10" i="3"/>
  <c r="B11" i="3"/>
  <c r="E11" i="3"/>
  <c r="H11" i="3"/>
  <c r="K11" i="3"/>
  <c r="B12" i="3"/>
  <c r="E12" i="3"/>
  <c r="H12" i="3"/>
  <c r="K12" i="3"/>
  <c r="B13" i="3"/>
  <c r="E13" i="3"/>
  <c r="H13" i="3"/>
  <c r="K13" i="3"/>
  <c r="B14" i="3"/>
  <c r="E14" i="3"/>
  <c r="H14" i="3"/>
  <c r="K14" i="3"/>
  <c r="B15" i="3"/>
  <c r="E15" i="3"/>
  <c r="H15" i="3"/>
  <c r="K15" i="3"/>
  <c r="B16" i="3"/>
  <c r="E16" i="3"/>
  <c r="H16" i="3"/>
  <c r="K16" i="3"/>
  <c r="B17" i="3"/>
  <c r="E17" i="3"/>
  <c r="H17" i="3"/>
  <c r="K17" i="3"/>
  <c r="B18" i="3"/>
  <c r="E18" i="3"/>
  <c r="H18" i="3"/>
  <c r="K18" i="3"/>
  <c r="B19" i="3"/>
  <c r="E19" i="3"/>
  <c r="H19" i="3"/>
  <c r="K19" i="3"/>
  <c r="B20" i="3"/>
  <c r="E20" i="3"/>
  <c r="H20" i="3"/>
  <c r="K20" i="3"/>
  <c r="B21" i="3"/>
  <c r="E21" i="3"/>
  <c r="H21" i="3"/>
  <c r="K21" i="3"/>
  <c r="O21" i="3"/>
  <c r="B22" i="3"/>
  <c r="E22" i="3"/>
  <c r="H22" i="3"/>
  <c r="K22" i="3"/>
  <c r="O22" i="3"/>
  <c r="B23" i="3"/>
  <c r="E23" i="3"/>
  <c r="H23" i="3"/>
  <c r="K23" i="3"/>
  <c r="O23" i="3"/>
  <c r="B24" i="3"/>
  <c r="E24" i="3"/>
  <c r="H24" i="3"/>
  <c r="K24" i="3"/>
  <c r="O24" i="3"/>
  <c r="O25" i="3"/>
  <c r="O26" i="3"/>
  <c r="O27" i="3"/>
  <c r="R30" i="3"/>
  <c r="U30" i="3"/>
  <c r="R31" i="3"/>
  <c r="R32" i="3"/>
</calcChain>
</file>

<file path=xl/sharedStrings.xml><?xml version="1.0" encoding="utf-8"?>
<sst xmlns="http://schemas.openxmlformats.org/spreadsheetml/2006/main" count="112" uniqueCount="25">
  <si>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</si>
  <si>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</si>
  <si>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</si>
  <si>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</si>
  <si>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</si>
  <si>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</si>
  <si>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</si>
  <si>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</si>
  <si>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</si>
  <si>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</si>
  <si>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</si>
  <si>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</si>
  <si>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</si>
  <si>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</si>
  <si>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</si>
  <si>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</si>
  <si>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</si>
  <si>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</si>
  <si>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</si>
  <si>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</si>
  <si>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</si>
  <si>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</si>
  <si>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</si>
  <si>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</si>
  <si>
    <t>  4.60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</si>
</sst>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0.000"/>
    <numFmt numFmtId="194" formatCode="bbbb"/>
  </numFmts>
  <fonts count="29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u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sz val="16.75"/>
      <color indexed="12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7" fillId="0" borderId="0"/>
  </cellStyleXfs>
  <cellXfs count="146">
    <xf numFmtId="189" fontId="0" fillId="0" borderId="0" xfId="0"/>
    <xf numFmtId="0" fontId="20" fillId="0" borderId="0" xfId="26" applyFont="1"/>
    <xf numFmtId="19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92" fontId="20" fillId="0" borderId="0" xfId="26" applyNumberFormat="1" applyFont="1" applyAlignment="1">
      <alignment horizontal="centerContinuous"/>
    </xf>
    <xf numFmtId="0" fontId="11" fillId="0" borderId="0" xfId="26"/>
    <xf numFmtId="0" fontId="20" fillId="0" borderId="0" xfId="26" applyFont="1" applyAlignment="1">
      <alignment horizontal="center"/>
    </xf>
    <xf numFmtId="2" fontId="20" fillId="0" borderId="0" xfId="26" applyNumberFormat="1" applyFont="1"/>
    <xf numFmtId="192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92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92" fontId="20" fillId="0" borderId="0" xfId="26" applyNumberFormat="1" applyFont="1"/>
    <xf numFmtId="194" fontId="20" fillId="0" borderId="0" xfId="26" applyNumberFormat="1" applyFont="1" applyFill="1" applyBorder="1"/>
    <xf numFmtId="192" fontId="20" fillId="0" borderId="0" xfId="26" applyNumberFormat="1" applyFont="1" applyBorder="1" applyAlignment="1">
      <alignment horizontal="right"/>
    </xf>
    <xf numFmtId="2" fontId="20" fillId="0" borderId="0" xfId="26" applyNumberFormat="1" applyFont="1" applyBorder="1" applyAlignment="1"/>
    <xf numFmtId="2" fontId="11" fillId="0" borderId="0" xfId="26" applyNumberFormat="1"/>
    <xf numFmtId="2" fontId="11" fillId="0" borderId="0" xfId="26" applyNumberFormat="1" applyAlignment="1">
      <alignment horizontal="right"/>
    </xf>
    <xf numFmtId="2" fontId="22" fillId="0" borderId="0" xfId="26" applyNumberFormat="1" applyFont="1"/>
    <xf numFmtId="189" fontId="20" fillId="0" borderId="0" xfId="26" applyNumberFormat="1" applyFont="1" applyBorder="1" applyAlignment="1" applyProtection="1"/>
    <xf numFmtId="10" fontId="11" fillId="0" borderId="0" xfId="26" applyNumberFormat="1"/>
    <xf numFmtId="2" fontId="20" fillId="0" borderId="0" xfId="26" applyNumberFormat="1" applyFont="1" applyFill="1" applyBorder="1" applyAlignment="1"/>
    <xf numFmtId="2" fontId="20" fillId="0" borderId="0" xfId="26" applyNumberFormat="1" applyFont="1" applyBorder="1" applyAlignment="1">
      <alignment horizontal="right"/>
    </xf>
    <xf numFmtId="2" fontId="20" fillId="0" borderId="0" xfId="26" applyNumberFormat="1" applyFont="1" applyBorder="1"/>
    <xf numFmtId="0" fontId="11" fillId="0" borderId="0" xfId="26" applyBorder="1" applyAlignment="1">
      <alignment horizontal="right"/>
    </xf>
    <xf numFmtId="2" fontId="11" fillId="0" borderId="29" xfId="26" applyNumberFormat="1" applyBorder="1"/>
    <xf numFmtId="2" fontId="11" fillId="0" borderId="25" xfId="26" applyNumberFormat="1" applyBorder="1"/>
    <xf numFmtId="0" fontId="11" fillId="0" borderId="15" xfId="26" applyBorder="1"/>
    <xf numFmtId="2" fontId="11" fillId="0" borderId="26" xfId="26" applyNumberFormat="1" applyBorder="1"/>
    <xf numFmtId="192" fontId="11" fillId="0" borderId="27" xfId="26" applyNumberFormat="1" applyBorder="1"/>
    <xf numFmtId="16" fontId="11" fillId="0" borderId="28" xfId="26" applyNumberFormat="1" applyBorder="1" applyAlignment="1">
      <alignment horizontal="center"/>
    </xf>
    <xf numFmtId="16" fontId="11" fillId="0" borderId="27" xfId="26" applyNumberFormat="1" applyBorder="1" applyAlignment="1">
      <alignment horizontal="center"/>
    </xf>
    <xf numFmtId="0" fontId="11" fillId="0" borderId="28" xfId="26" applyBorder="1"/>
    <xf numFmtId="2" fontId="25" fillId="0" borderId="30" xfId="26" applyNumberFormat="1" applyFont="1" applyBorder="1" applyAlignment="1">
      <alignment horizontal="left" vertical="center"/>
    </xf>
    <xf numFmtId="2" fontId="22" fillId="0" borderId="26" xfId="26" applyNumberFormat="1" applyFont="1" applyBorder="1"/>
    <xf numFmtId="0" fontId="11" fillId="0" borderId="18" xfId="26" applyBorder="1"/>
    <xf numFmtId="2" fontId="11" fillId="0" borderId="31" xfId="26" applyNumberFormat="1" applyBorder="1"/>
    <xf numFmtId="192" fontId="7" fillId="0" borderId="32" xfId="26" applyNumberFormat="1" applyFont="1" applyBorder="1"/>
    <xf numFmtId="2" fontId="7" fillId="0" borderId="33" xfId="26" applyNumberFormat="1" applyFont="1" applyBorder="1"/>
    <xf numFmtId="2" fontId="7" fillId="0" borderId="30" xfId="26" applyNumberFormat="1" applyFont="1" applyBorder="1"/>
    <xf numFmtId="192" fontId="7" fillId="0" borderId="34" xfId="26" applyNumberFormat="1" applyFont="1" applyBorder="1"/>
    <xf numFmtId="2" fontId="7" fillId="0" borderId="31" xfId="26" applyNumberFormat="1" applyFont="1" applyBorder="1"/>
    <xf numFmtId="192" fontId="11" fillId="0" borderId="32" xfId="26" applyNumberFormat="1" applyBorder="1"/>
    <xf numFmtId="2" fontId="11" fillId="0" borderId="33" xfId="26" applyNumberFormat="1" applyBorder="1"/>
    <xf numFmtId="2" fontId="11" fillId="0" borderId="30" xfId="26" applyNumberFormat="1" applyBorder="1"/>
    <xf numFmtId="192" fontId="11" fillId="0" borderId="34" xfId="26" applyNumberFormat="1" applyBorder="1"/>
    <xf numFmtId="0" fontId="11" fillId="0" borderId="34" xfId="26" applyBorder="1"/>
    <xf numFmtId="192" fontId="11" fillId="0" borderId="0" xfId="26" applyNumberFormat="1"/>
    <xf numFmtId="0" fontId="26" fillId="0" borderId="0" xfId="26" applyFont="1" applyAlignment="1">
      <alignment horizontal="left"/>
    </xf>
    <xf numFmtId="2" fontId="26" fillId="0" borderId="0" xfId="26" applyNumberFormat="1" applyFont="1"/>
    <xf numFmtId="192" fontId="26" fillId="0" borderId="0" xfId="26" applyNumberFormat="1" applyFont="1" applyAlignment="1">
      <alignment horizontal="right"/>
    </xf>
    <xf numFmtId="0" fontId="26" fillId="0" borderId="0" xfId="26" applyFont="1"/>
    <xf numFmtId="192" fontId="26" fillId="0" borderId="0" xfId="26" applyNumberFormat="1" applyFont="1"/>
    <xf numFmtId="2" fontId="26" fillId="0" borderId="0" xfId="26" applyNumberFormat="1" applyFont="1" applyAlignment="1">
      <alignment horizontal="right"/>
    </xf>
    <xf numFmtId="192" fontId="26" fillId="0" borderId="0" xfId="26" applyNumberFormat="1" applyFont="1" applyAlignment="1">
      <alignment horizontal="center"/>
    </xf>
    <xf numFmtId="192" fontId="25" fillId="0" borderId="0" xfId="26" applyNumberFormat="1" applyFont="1"/>
    <xf numFmtId="2" fontId="25" fillId="0" borderId="0" xfId="26" applyNumberFormat="1" applyFont="1"/>
    <xf numFmtId="0" fontId="7" fillId="0" borderId="0" xfId="26" applyFont="1"/>
    <xf numFmtId="0" fontId="25" fillId="0" borderId="0" xfId="26" applyFont="1" applyAlignment="1">
      <alignment horizontal="left"/>
    </xf>
    <xf numFmtId="2" fontId="25" fillId="0" borderId="0" xfId="26" applyNumberFormat="1" applyFont="1" applyAlignment="1">
      <alignment horizontal="left"/>
    </xf>
    <xf numFmtId="192" fontId="25" fillId="0" borderId="0" xfId="26" applyNumberFormat="1" applyFont="1" applyAlignment="1">
      <alignment horizontal="right"/>
    </xf>
    <xf numFmtId="2" fontId="25" fillId="0" borderId="0" xfId="26" applyNumberFormat="1" applyFont="1" applyAlignment="1">
      <alignment horizontal="center"/>
    </xf>
    <xf numFmtId="192" fontId="25" fillId="0" borderId="0" xfId="26" applyNumberFormat="1" applyFont="1" applyAlignment="1">
      <alignment horizontal="center"/>
    </xf>
    <xf numFmtId="2" fontId="25" fillId="0" borderId="0" xfId="26" applyNumberFormat="1" applyFont="1" applyAlignment="1">
      <alignment horizontal="right"/>
    </xf>
    <xf numFmtId="193" fontId="7" fillId="0" borderId="0" xfId="26" applyNumberFormat="1" applyFont="1"/>
    <xf numFmtId="0" fontId="25" fillId="0" borderId="10" xfId="26" applyFont="1" applyBorder="1" applyAlignment="1">
      <alignment horizontal="center"/>
    </xf>
    <xf numFmtId="2" fontId="25" fillId="0" borderId="11" xfId="26" applyNumberFormat="1" applyFont="1" applyBorder="1" applyAlignment="1">
      <alignment horizontal="centerContinuous"/>
    </xf>
    <xf numFmtId="0" fontId="25" fillId="0" borderId="11" xfId="26" applyFont="1" applyBorder="1" applyAlignment="1">
      <alignment horizontal="centerContinuous"/>
    </xf>
    <xf numFmtId="192" fontId="27" fillId="0" borderId="11" xfId="26" applyNumberFormat="1" applyFont="1" applyBorder="1" applyAlignment="1">
      <alignment horizontal="centerContinuous"/>
    </xf>
    <xf numFmtId="2" fontId="27" fillId="0" borderId="11" xfId="26" applyNumberFormat="1" applyFont="1" applyBorder="1" applyAlignment="1">
      <alignment horizontal="centerContinuous"/>
    </xf>
    <xf numFmtId="192" fontId="27" fillId="0" borderId="12" xfId="26" applyNumberFormat="1" applyFont="1" applyBorder="1" applyAlignment="1">
      <alignment horizontal="centerContinuous"/>
    </xf>
    <xf numFmtId="192" fontId="25" fillId="0" borderId="11" xfId="26" applyNumberFormat="1" applyFont="1" applyBorder="1" applyAlignment="1">
      <alignment horizontal="centerContinuous"/>
    </xf>
    <xf numFmtId="2" fontId="25" fillId="0" borderId="13" xfId="26" applyNumberFormat="1" applyFont="1" applyBorder="1" applyAlignment="1">
      <alignment horizontal="centerContinuous"/>
    </xf>
    <xf numFmtId="2" fontId="27" fillId="0" borderId="14" xfId="26" applyNumberFormat="1" applyFont="1" applyBorder="1" applyAlignment="1">
      <alignment horizontal="centerContinuous"/>
    </xf>
    <xf numFmtId="0" fontId="25" fillId="0" borderId="15" xfId="26" applyFont="1" applyBorder="1" applyAlignment="1">
      <alignment horizontal="center"/>
    </xf>
    <xf numFmtId="2" fontId="25" fillId="0" borderId="16" xfId="26" applyNumberFormat="1" applyFont="1" applyBorder="1" applyAlignment="1">
      <alignment horizontal="centerContinuous"/>
    </xf>
    <xf numFmtId="0" fontId="25" fillId="0" borderId="17" xfId="26" applyFont="1" applyBorder="1" applyAlignment="1">
      <alignment horizontal="centerContinuous"/>
    </xf>
    <xf numFmtId="192" fontId="25" fillId="0" borderId="16" xfId="26" applyNumberFormat="1" applyFont="1" applyBorder="1" applyAlignment="1">
      <alignment horizontal="centerContinuous"/>
    </xf>
    <xf numFmtId="0" fontId="25" fillId="0" borderId="16" xfId="26" applyFont="1" applyBorder="1" applyAlignment="1">
      <alignment horizontal="centerContinuous"/>
    </xf>
    <xf numFmtId="192" fontId="25" fillId="0" borderId="18" xfId="26" applyNumberFormat="1" applyFont="1" applyBorder="1" applyAlignment="1">
      <alignment horizontal="centerContinuous"/>
    </xf>
    <xf numFmtId="2" fontId="25" fillId="0" borderId="17" xfId="26" applyNumberFormat="1" applyFont="1" applyBorder="1" applyAlignment="1">
      <alignment horizontal="centerContinuous"/>
    </xf>
    <xf numFmtId="2" fontId="25" fillId="0" borderId="15" xfId="26" applyNumberFormat="1" applyFont="1" applyBorder="1" applyAlignment="1">
      <alignment horizontal="center"/>
    </xf>
    <xf numFmtId="2" fontId="27" fillId="0" borderId="19" xfId="26" applyNumberFormat="1" applyFont="1" applyBorder="1"/>
    <xf numFmtId="192" fontId="27" fillId="0" borderId="19" xfId="26" applyNumberFormat="1" applyFont="1" applyBorder="1" applyAlignment="1">
      <alignment horizontal="center"/>
    </xf>
    <xf numFmtId="2" fontId="27" fillId="0" borderId="19" xfId="26" applyNumberFormat="1" applyFont="1" applyBorder="1" applyAlignment="1">
      <alignment horizontal="left"/>
    </xf>
    <xf numFmtId="2" fontId="27" fillId="0" borderId="19" xfId="26" applyNumberFormat="1" applyFont="1" applyBorder="1" applyAlignment="1">
      <alignment horizontal="center"/>
    </xf>
    <xf numFmtId="192" fontId="27" fillId="0" borderId="15" xfId="26" applyNumberFormat="1" applyFont="1" applyBorder="1" applyAlignment="1">
      <alignment horizontal="center"/>
    </xf>
    <xf numFmtId="2" fontId="7" fillId="0" borderId="0" xfId="26" applyNumberFormat="1" applyFont="1"/>
    <xf numFmtId="0" fontId="25" fillId="0" borderId="18" xfId="26" applyFont="1" applyBorder="1"/>
    <xf numFmtId="2" fontId="27" fillId="0" borderId="16" xfId="26" applyNumberFormat="1" applyFont="1" applyBorder="1"/>
    <xf numFmtId="2" fontId="27" fillId="0" borderId="16" xfId="26" applyNumberFormat="1" applyFont="1" applyBorder="1" applyAlignment="1">
      <alignment horizontal="center"/>
    </xf>
    <xf numFmtId="192" fontId="27" fillId="0" borderId="16" xfId="26" applyNumberFormat="1" applyFont="1" applyBorder="1" applyAlignment="1">
      <alignment horizontal="right"/>
    </xf>
    <xf numFmtId="192" fontId="27" fillId="0" borderId="16" xfId="26" applyNumberFormat="1" applyFont="1" applyBorder="1" applyAlignment="1">
      <alignment horizontal="center"/>
    </xf>
    <xf numFmtId="192" fontId="27" fillId="0" borderId="18" xfId="26" applyNumberFormat="1" applyFont="1" applyBorder="1"/>
    <xf numFmtId="0" fontId="7" fillId="0" borderId="10" xfId="26" applyFont="1" applyFill="1" applyBorder="1"/>
    <xf numFmtId="2" fontId="7" fillId="0" borderId="20" xfId="26" applyNumberFormat="1" applyFont="1" applyFill="1" applyBorder="1" applyAlignment="1" applyProtection="1">
      <alignment horizontal="right"/>
      <protection locked="0"/>
    </xf>
    <xf numFmtId="2" fontId="7" fillId="0" borderId="21" xfId="26" applyNumberFormat="1" applyFont="1" applyFill="1" applyBorder="1" applyAlignment="1"/>
    <xf numFmtId="16" fontId="7" fillId="0" borderId="22" xfId="26" applyNumberFormat="1" applyFont="1" applyBorder="1" applyAlignment="1"/>
    <xf numFmtId="2" fontId="7" fillId="0" borderId="20" xfId="26" applyNumberFormat="1" applyFont="1" applyBorder="1" applyAlignment="1"/>
    <xf numFmtId="2" fontId="7" fillId="0" borderId="21" xfId="26" applyNumberFormat="1" applyFont="1" applyBorder="1" applyAlignment="1"/>
    <xf numFmtId="16" fontId="7" fillId="0" borderId="23" xfId="26" applyNumberFormat="1" applyFont="1" applyBorder="1" applyAlignment="1"/>
    <xf numFmtId="2" fontId="7" fillId="0" borderId="24" xfId="26" applyNumberFormat="1" applyFont="1" applyBorder="1" applyAlignment="1"/>
    <xf numFmtId="2" fontId="7" fillId="0" borderId="21" xfId="26" applyNumberFormat="1" applyFont="1" applyBorder="1" applyAlignment="1">
      <alignment horizontal="right"/>
    </xf>
    <xf numFmtId="2" fontId="7" fillId="0" borderId="20" xfId="26" applyNumberFormat="1" applyFont="1" applyBorder="1" applyAlignment="1">
      <alignment horizontal="right"/>
    </xf>
    <xf numFmtId="16" fontId="7" fillId="0" borderId="23" xfId="26" applyNumberFormat="1" applyFont="1" applyBorder="1" applyAlignment="1">
      <alignment horizontal="right"/>
    </xf>
    <xf numFmtId="192" fontId="7" fillId="0" borderId="24" xfId="26" applyNumberFormat="1" applyFont="1" applyBorder="1" applyAlignment="1">
      <alignment horizontal="right"/>
    </xf>
    <xf numFmtId="192" fontId="7" fillId="0" borderId="23" xfId="26" applyNumberFormat="1" applyFont="1" applyBorder="1" applyAlignment="1">
      <alignment horizontal="right"/>
    </xf>
    <xf numFmtId="2" fontId="7" fillId="0" borderId="0" xfId="26" applyNumberFormat="1" applyFont="1" applyAlignment="1">
      <alignment horizontal="right"/>
    </xf>
    <xf numFmtId="0" fontId="7" fillId="0" borderId="15" xfId="26" applyFont="1" applyBorder="1"/>
    <xf numFmtId="2" fontId="7" fillId="0" borderId="25" xfId="26" applyNumberFormat="1" applyFont="1" applyFill="1" applyBorder="1" applyAlignment="1" applyProtection="1">
      <alignment horizontal="right"/>
      <protection locked="0"/>
    </xf>
    <xf numFmtId="2" fontId="7" fillId="0" borderId="26" xfId="26" applyNumberFormat="1" applyFont="1" applyBorder="1" applyAlignment="1"/>
    <xf numFmtId="16" fontId="7" fillId="0" borderId="27" xfId="26" applyNumberFormat="1" applyFont="1" applyBorder="1" applyAlignment="1"/>
    <xf numFmtId="2" fontId="7" fillId="0" borderId="25" xfId="26" applyNumberFormat="1" applyFont="1" applyBorder="1" applyAlignment="1"/>
    <xf numFmtId="16" fontId="7" fillId="0" borderId="28" xfId="26" applyNumberFormat="1" applyFont="1" applyBorder="1" applyAlignment="1"/>
    <xf numFmtId="2" fontId="7" fillId="0" borderId="29" xfId="26" applyNumberFormat="1" applyFont="1" applyBorder="1" applyAlignment="1"/>
    <xf numFmtId="2" fontId="7" fillId="0" borderId="28" xfId="26" applyNumberFormat="1" applyFont="1" applyBorder="1" applyAlignment="1"/>
    <xf numFmtId="0" fontId="7" fillId="0" borderId="28" xfId="26" applyFont="1" applyBorder="1" applyAlignment="1"/>
    <xf numFmtId="189" fontId="7" fillId="0" borderId="26" xfId="26" applyNumberFormat="1" applyFont="1" applyBorder="1" applyAlignment="1" applyProtection="1"/>
    <xf numFmtId="2" fontId="7" fillId="0" borderId="19" xfId="26" applyNumberFormat="1" applyFont="1" applyBorder="1" applyAlignment="1"/>
    <xf numFmtId="2" fontId="7" fillId="0" borderId="26" xfId="26" applyNumberFormat="1" applyFont="1" applyFill="1" applyBorder="1" applyAlignment="1"/>
    <xf numFmtId="16" fontId="7" fillId="0" borderId="27" xfId="26" applyNumberFormat="1" applyFont="1" applyFill="1" applyBorder="1" applyAlignment="1"/>
    <xf numFmtId="16" fontId="7" fillId="0" borderId="28" xfId="26" applyNumberFormat="1" applyFont="1" applyFill="1" applyBorder="1" applyAlignment="1"/>
    <xf numFmtId="2" fontId="7" fillId="0" borderId="29" xfId="26" applyNumberFormat="1" applyFont="1" applyFill="1" applyBorder="1" applyAlignment="1"/>
    <xf numFmtId="2" fontId="7" fillId="0" borderId="29" xfId="26" applyNumberFormat="1" applyFont="1" applyBorder="1" applyAlignment="1">
      <alignment horizontal="right"/>
    </xf>
    <xf numFmtId="2" fontId="7" fillId="0" borderId="26" xfId="26" applyNumberFormat="1" applyFont="1" applyBorder="1" applyAlignment="1">
      <alignment horizontal="right"/>
    </xf>
    <xf numFmtId="16" fontId="7" fillId="0" borderId="27" xfId="26" applyNumberFormat="1" applyFont="1" applyFill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16" fontId="7" fillId="0" borderId="28" xfId="26" applyNumberFormat="1" applyFont="1" applyFill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2" fontId="7" fillId="0" borderId="29" xfId="26" applyNumberFormat="1" applyFont="1" applyFill="1" applyBorder="1"/>
    <xf numFmtId="2" fontId="7" fillId="0" borderId="26" xfId="26" applyNumberFormat="1" applyFont="1" applyFill="1" applyBorder="1"/>
    <xf numFmtId="2" fontId="7" fillId="0" borderId="25" xfId="26" applyNumberFormat="1" applyFont="1" applyBorder="1"/>
    <xf numFmtId="2" fontId="7" fillId="0" borderId="26" xfId="26" applyNumberFormat="1" applyFont="1" applyBorder="1"/>
    <xf numFmtId="2" fontId="7" fillId="0" borderId="29" xfId="26" applyNumberFormat="1" applyFont="1" applyBorder="1"/>
    <xf numFmtId="2" fontId="7" fillId="0" borderId="28" xfId="26" applyNumberFormat="1" applyFont="1" applyBorder="1"/>
    <xf numFmtId="0" fontId="7" fillId="0" borderId="28" xfId="26" applyFont="1" applyBorder="1" applyAlignment="1">
      <alignment horizontal="right"/>
    </xf>
    <xf numFmtId="16" fontId="7" fillId="0" borderId="28" xfId="26" applyNumberFormat="1" applyFont="1" applyBorder="1" applyAlignment="1">
      <alignment horizontal="center"/>
    </xf>
    <xf numFmtId="16" fontId="7" fillId="0" borderId="27" xfId="26" applyNumberFormat="1" applyFont="1" applyBorder="1" applyAlignment="1">
      <alignment horizontal="center"/>
    </xf>
    <xf numFmtId="0" fontId="7" fillId="0" borderId="28" xfId="26" applyFont="1" applyBorder="1"/>
    <xf numFmtId="2" fontId="7" fillId="0" borderId="29" xfId="43" applyNumberFormat="1" applyFont="1" applyBorder="1"/>
    <xf numFmtId="2" fontId="7" fillId="0" borderId="26" xfId="43" applyNumberFormat="1" applyFont="1" applyBorder="1" applyAlignment="1">
      <alignment horizontal="right"/>
    </xf>
    <xf numFmtId="16" fontId="7" fillId="0" borderId="27" xfId="43" applyNumberFormat="1" applyFont="1" applyFill="1" applyBorder="1" applyAlignment="1">
      <alignment horizontal="right"/>
    </xf>
    <xf numFmtId="2" fontId="7" fillId="0" borderId="25" xfId="43" applyNumberFormat="1" applyFont="1" applyBorder="1"/>
    <xf numFmtId="16" fontId="7" fillId="0" borderId="28" xfId="43" applyNumberFormat="1" applyFont="1" applyFill="1" applyBorder="1" applyAlignment="1">
      <alignment horizontal="right"/>
    </xf>
    <xf numFmtId="2" fontId="7" fillId="0" borderId="29" xfId="43" applyNumberFormat="1" applyFont="1" applyBorder="1" applyAlignment="1">
      <alignment horizontal="right"/>
    </xf>
    <xf numFmtId="0" fontId="7" fillId="0" borderId="28" xfId="43" applyFont="1" applyBorder="1" applyAlignment="1">
      <alignment horizontal="right"/>
    </xf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43"/>
    <cellStyle name="Normal 3" xfId="44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64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P.64 </a:t>
            </a:r>
            <a:r>
              <a:rPr lang="th-TH"/>
              <a:t>น้ำแม่ตื่น บ้านหลวง อ.อมก๋อย จ.เชียงใหม่</a:t>
            </a:r>
          </a:p>
        </c:rich>
      </c:tx>
      <c:layout>
        <c:manualLayout>
          <c:xMode val="edge"/>
          <c:yMode val="edge"/>
          <c:x val="0.28856825749167592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469478357380683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layout>
                <c:manualLayout>
                  <c:x val="7.3712206617904119E-4"/>
                  <c:y val="-6.8270585263301986E-3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C-4F60-9FAE-A8A7E2F1314F}"/>
                </c:ext>
              </c:extLst>
            </c:dLbl>
            <c:dLbl>
              <c:idx val="28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6C-4F60-9FAE-A8A7E2F131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P.64'!$A$9:$A$40</c:f>
              <c:numCache>
                <c:formatCode>General</c:formatCod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</c:numCache>
            </c:numRef>
          </c:cat>
          <c:val>
            <c:numRef>
              <c:f>'Data P.64'!$Q$9:$Q$40</c:f>
              <c:numCache>
                <c:formatCode>0.00</c:formatCode>
                <c:ptCount val="32"/>
                <c:pt idx="0">
                  <c:v>0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4.0999999999999996</c:v>
                </c:pt>
                <c:pt idx="15">
                  <c:v>4.2</c:v>
                </c:pt>
                <c:pt idx="16">
                  <c:v>5.1399999999999864</c:v>
                </c:pt>
                <c:pt idx="17">
                  <c:v>2.5049999999999955</c:v>
                </c:pt>
                <c:pt idx="18">
                  <c:v>7.0799999999999272</c:v>
                </c:pt>
                <c:pt idx="19">
                  <c:v>4.4399999999999409</c:v>
                </c:pt>
                <c:pt idx="20">
                  <c:v>5.8400000000000318</c:v>
                </c:pt>
                <c:pt idx="21" formatCode="General">
                  <c:v>3.2799999999999727</c:v>
                </c:pt>
                <c:pt idx="22" formatCode="General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 formatCode="General">
                  <c:v>4.1499999999999773</c:v>
                </c:pt>
                <c:pt idx="27" formatCode="General">
                  <c:v>2.8600000000000136</c:v>
                </c:pt>
                <c:pt idx="28" formatCode="General">
                  <c:v>3.6499999999999773</c:v>
                </c:pt>
                <c:pt idx="29" formatCode="General">
                  <c:v>2.1000000000000227</c:v>
                </c:pt>
                <c:pt idx="30" formatCode="General">
                  <c:v>3.5799999999999272</c:v>
                </c:pt>
                <c:pt idx="31" formatCode="General">
                  <c:v>4.17999999999995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6C-4F60-9FAE-A8A7E2F1314F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P.64'!$A$9:$A$40</c:f>
              <c:numCache>
                <c:formatCode>General</c:formatCod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</c:numCache>
            </c:numRef>
          </c:cat>
          <c:val>
            <c:numRef>
              <c:f>'Data P.64'!$T$9:$T$40</c:f>
              <c:numCache>
                <c:formatCode>0.00</c:formatCode>
                <c:ptCount val="32"/>
                <c:pt idx="0">
                  <c:v>0.28999999999999998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0.29999999999995453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0.53999999999996362</c:v>
                </c:pt>
                <c:pt idx="21">
                  <c:v>0.57999999999992724</c:v>
                </c:pt>
                <c:pt idx="22">
                  <c:v>0.61000000000001364</c:v>
                </c:pt>
                <c:pt idx="23">
                  <c:v>0.60000000000002274</c:v>
                </c:pt>
                <c:pt idx="24">
                  <c:v>0.5</c:v>
                </c:pt>
                <c:pt idx="25">
                  <c:v>0.35000000000002274</c:v>
                </c:pt>
                <c:pt idx="26">
                  <c:v>0.48000000000001819</c:v>
                </c:pt>
                <c:pt idx="27">
                  <c:v>0.5</c:v>
                </c:pt>
                <c:pt idx="28">
                  <c:v>0.50999999999999091</c:v>
                </c:pt>
                <c:pt idx="29" formatCode="General">
                  <c:v>0.48000000000001819</c:v>
                </c:pt>
                <c:pt idx="30" formatCode="General">
                  <c:v>0.5</c:v>
                </c:pt>
                <c:pt idx="31" formatCode="General">
                  <c:v>0.44999999999993179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6C-4F60-9FAE-A8A7E2F13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4195055"/>
        <c:axId val="1"/>
      </c:barChart>
      <c:catAx>
        <c:axId val="8041950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4195055"/>
        <c:crosses val="autoZero"/>
        <c:crossBetween val="between"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77650897226753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P.64 </a:t>
            </a:r>
            <a:r>
              <a:rPr lang="th-TH"/>
              <a:t>น้ำแม่ตื่น บ้านหลวง อ.อมก๋อย จ.เชียงใหม่</a:t>
            </a:r>
          </a:p>
        </c:rich>
      </c:tx>
      <c:layout>
        <c:manualLayout>
          <c:xMode val="edge"/>
          <c:yMode val="edge"/>
          <c:x val="0.29162357807652534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1499482936919"/>
          <c:y val="0.22711864406779661"/>
          <c:w val="0.80351602895553254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7-41D4-B2D5-B7BD8D9AC40B}"/>
                </c:ext>
              </c:extLst>
            </c:dLbl>
            <c:dLbl>
              <c:idx val="19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7-41D4-B2D5-B7BD8D9AC4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P.64'!$A$9:$A$40</c:f>
              <c:numCache>
                <c:formatCode>General</c:formatCod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</c:numCache>
            </c:numRef>
          </c:cat>
          <c:val>
            <c:numRef>
              <c:f>'Data P.64'!$C$9:$C$40</c:f>
              <c:numCache>
                <c:formatCode>0.00</c:formatCode>
                <c:ptCount val="32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136.69999999999999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76.819999999999993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290.89999999999998</c:v>
                </c:pt>
                <c:pt idx="17">
                  <c:v>79.75</c:v>
                </c:pt>
                <c:pt idx="18">
                  <c:v>459.67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37-41D4-B2D5-B7BD8D9AC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04193615"/>
        <c:axId val="1"/>
      </c:barChart>
      <c:catAx>
        <c:axId val="804193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59322033898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4193615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P.64 </a:t>
            </a:r>
            <a:r>
              <a:rPr lang="th-TH"/>
              <a:t>น้ำแม่ตื่น บ้านหลวง อ.อมก๋อย จ.เชียงใหม่</a:t>
            </a:r>
          </a:p>
        </c:rich>
      </c:tx>
      <c:layout>
        <c:manualLayout>
          <c:xMode val="edge"/>
          <c:yMode val="edge"/>
          <c:x val="0.29162357807652534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68976215098237E-2"/>
          <c:y val="0.22711864406779661"/>
          <c:w val="0.8200620475698035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P.64'!$A$9:$A$40</c:f>
              <c:numCache>
                <c:formatCode>General</c:formatCod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</c:numCache>
            </c:numRef>
          </c:cat>
          <c:val>
            <c:numRef>
              <c:f>'Data P.64'!$I$9:$I$40</c:f>
              <c:numCache>
                <c:formatCode>0.00</c:formatCode>
                <c:ptCount val="32"/>
                <c:pt idx="0">
                  <c:v>0</c:v>
                </c:pt>
                <c:pt idx="1">
                  <c:v>0.2</c:v>
                </c:pt>
                <c:pt idx="2">
                  <c:v>0.15</c:v>
                </c:pt>
                <c:pt idx="3">
                  <c:v>0.05</c:v>
                </c:pt>
                <c:pt idx="4">
                  <c:v>0.21</c:v>
                </c:pt>
                <c:pt idx="5">
                  <c:v>0.14000000000000001</c:v>
                </c:pt>
                <c:pt idx="6">
                  <c:v>0.6</c:v>
                </c:pt>
                <c:pt idx="7">
                  <c:v>0.16</c:v>
                </c:pt>
                <c:pt idx="8">
                  <c:v>0.02</c:v>
                </c:pt>
                <c:pt idx="9">
                  <c:v>0.04</c:v>
                </c:pt>
                <c:pt idx="10">
                  <c:v>0.15</c:v>
                </c:pt>
                <c:pt idx="11">
                  <c:v>0.14000000000000001</c:v>
                </c:pt>
                <c:pt idx="12">
                  <c:v>0.6</c:v>
                </c:pt>
                <c:pt idx="13">
                  <c:v>0.15</c:v>
                </c:pt>
                <c:pt idx="14">
                  <c:v>1.05</c:v>
                </c:pt>
                <c:pt idx="15">
                  <c:v>1.2</c:v>
                </c:pt>
                <c:pt idx="16">
                  <c:v>0.48</c:v>
                </c:pt>
                <c:pt idx="17">
                  <c:v>1.6</c:v>
                </c:pt>
                <c:pt idx="18">
                  <c:v>0.48</c:v>
                </c:pt>
                <c:pt idx="19">
                  <c:v>0.5</c:v>
                </c:pt>
                <c:pt idx="20">
                  <c:v>0.53999999999996362</c:v>
                </c:pt>
                <c:pt idx="21">
                  <c:v>0.57999999999992724</c:v>
                </c:pt>
                <c:pt idx="22">
                  <c:v>0.61000000000001364</c:v>
                </c:pt>
                <c:pt idx="23">
                  <c:v>0.60000000000002274</c:v>
                </c:pt>
                <c:pt idx="24">
                  <c:v>0.5</c:v>
                </c:pt>
                <c:pt idx="25">
                  <c:v>0.35000000000002274</c:v>
                </c:pt>
                <c:pt idx="27">
                  <c:v>0.50499999999999545</c:v>
                </c:pt>
                <c:pt idx="28">
                  <c:v>0.51499999999998636</c:v>
                </c:pt>
                <c:pt idx="29">
                  <c:v>0.48000000000001819</c:v>
                </c:pt>
                <c:pt idx="30">
                  <c:v>0.5</c:v>
                </c:pt>
                <c:pt idx="31">
                  <c:v>0.44999999999993179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398-A058-38C8DEB7D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04190255"/>
        <c:axId val="1"/>
      </c:barChart>
      <c:catAx>
        <c:axId val="804190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673216132368151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59322033898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4190255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715D93-6375-E66A-678E-0F123DEF6E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E967E9-FA13-591B-07DF-C3C8D6727D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02997F-D9D3-C45A-3196-13A038A442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opLeftCell="A11" workbookViewId="0">
      <selection activeCell="L33" sqref="L33"/>
    </sheetView>
  </sheetViews>
  <sheetFormatPr defaultRowHeight="21" x14ac:dyDescent="0.45"/>
  <cols>
    <col min="1" max="1" width="4.83203125" style="5" customWidth="1"/>
    <col min="2" max="2" width="8.1640625" style="16" customWidth="1"/>
    <col min="3" max="3" width="8.5" style="16" customWidth="1"/>
    <col min="4" max="4" width="7.6640625" style="47" customWidth="1"/>
    <col min="5" max="5" width="7.5" style="5" customWidth="1"/>
    <col min="6" max="6" width="8.5" style="16" customWidth="1"/>
    <col min="7" max="7" width="7.6640625" style="47" customWidth="1"/>
    <col min="8" max="8" width="7.33203125" style="16" customWidth="1"/>
    <col min="9" max="9" width="8.6640625" style="16" customWidth="1"/>
    <col min="10" max="10" width="7.6640625" style="47" customWidth="1"/>
    <col min="11" max="11" width="7.5" style="16" customWidth="1"/>
    <col min="12" max="12" width="8" style="16" customWidth="1"/>
    <col min="13" max="13" width="7.6640625" style="47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40625" style="5" bestFit="1" customWidth="1"/>
    <col min="44" max="16384" width="9.33203125" style="5"/>
  </cols>
  <sheetData>
    <row r="1" spans="1:43" ht="31.5" x14ac:dyDescent="0.6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43" ht="6" customHeight="1" x14ac:dyDescent="0.45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 x14ac:dyDescent="0.5">
      <c r="A3" s="48" t="s">
        <v>2</v>
      </c>
      <c r="B3" s="49"/>
      <c r="C3" s="49"/>
      <c r="D3" s="50"/>
      <c r="E3" s="49"/>
      <c r="F3" s="49"/>
      <c r="G3" s="50"/>
      <c r="H3" s="49"/>
      <c r="I3" s="51"/>
      <c r="J3" s="52"/>
      <c r="K3" s="53"/>
      <c r="L3" s="54" t="s">
        <v>3</v>
      </c>
      <c r="M3" s="55"/>
      <c r="N3" s="56"/>
      <c r="O3" s="56"/>
      <c r="P3" s="57"/>
      <c r="Q3" s="57"/>
      <c r="R3" s="57"/>
      <c r="AP3" s="13"/>
      <c r="AQ3" s="14"/>
    </row>
    <row r="4" spans="1:43" ht="22.5" customHeight="1" x14ac:dyDescent="0.45">
      <c r="A4" s="58" t="s">
        <v>4</v>
      </c>
      <c r="B4" s="59"/>
      <c r="C4" s="59"/>
      <c r="D4" s="60"/>
      <c r="E4" s="56"/>
      <c r="F4" s="56"/>
      <c r="G4" s="60"/>
      <c r="H4" s="56"/>
      <c r="I4" s="61"/>
      <c r="J4" s="62"/>
      <c r="K4" s="63"/>
      <c r="L4" s="63"/>
      <c r="M4" s="55"/>
      <c r="N4" s="56"/>
      <c r="O4" s="56"/>
      <c r="P4" s="64">
        <v>787.35500000000002</v>
      </c>
      <c r="Q4" s="57"/>
      <c r="R4" s="57"/>
      <c r="AP4" s="13"/>
      <c r="AQ4" s="15"/>
    </row>
    <row r="5" spans="1:43" x14ac:dyDescent="0.45">
      <c r="A5" s="65"/>
      <c r="B5" s="66" t="s">
        <v>5</v>
      </c>
      <c r="C5" s="67"/>
      <c r="D5" s="68"/>
      <c r="E5" s="69"/>
      <c r="F5" s="69"/>
      <c r="G5" s="70"/>
      <c r="H5" s="71" t="s">
        <v>6</v>
      </c>
      <c r="I5" s="69"/>
      <c r="J5" s="71"/>
      <c r="K5" s="69"/>
      <c r="L5" s="69"/>
      <c r="M5" s="70"/>
      <c r="N5" s="72" t="s">
        <v>7</v>
      </c>
      <c r="O5" s="73"/>
      <c r="P5" s="57"/>
      <c r="Q5" s="57"/>
      <c r="R5" s="57"/>
      <c r="AP5" s="13"/>
      <c r="AQ5" s="15"/>
    </row>
    <row r="6" spans="1:43" x14ac:dyDescent="0.45">
      <c r="A6" s="74" t="s">
        <v>8</v>
      </c>
      <c r="B6" s="75" t="s">
        <v>9</v>
      </c>
      <c r="C6" s="76"/>
      <c r="D6" s="77"/>
      <c r="E6" s="75" t="s">
        <v>10</v>
      </c>
      <c r="F6" s="78"/>
      <c r="G6" s="77"/>
      <c r="H6" s="75" t="s">
        <v>9</v>
      </c>
      <c r="I6" s="78"/>
      <c r="J6" s="77"/>
      <c r="K6" s="75" t="s">
        <v>10</v>
      </c>
      <c r="L6" s="78"/>
      <c r="M6" s="79"/>
      <c r="N6" s="80" t="s">
        <v>1</v>
      </c>
      <c r="O6" s="75"/>
      <c r="P6" s="57"/>
      <c r="Q6" s="57"/>
      <c r="R6" s="57"/>
      <c r="AP6" s="13"/>
      <c r="AQ6" s="15"/>
    </row>
    <row r="7" spans="1:43" s="16" customFormat="1" x14ac:dyDescent="0.45">
      <c r="A7" s="81" t="s">
        <v>11</v>
      </c>
      <c r="B7" s="82" t="s">
        <v>12</v>
      </c>
      <c r="C7" s="82" t="s">
        <v>13</v>
      </c>
      <c r="D7" s="83" t="s">
        <v>14</v>
      </c>
      <c r="E7" s="84" t="s">
        <v>12</v>
      </c>
      <c r="F7" s="82" t="s">
        <v>13</v>
      </c>
      <c r="G7" s="83" t="s">
        <v>14</v>
      </c>
      <c r="H7" s="82" t="s">
        <v>12</v>
      </c>
      <c r="I7" s="84" t="s">
        <v>13</v>
      </c>
      <c r="J7" s="83" t="s">
        <v>14</v>
      </c>
      <c r="K7" s="85" t="s">
        <v>12</v>
      </c>
      <c r="L7" s="85" t="s">
        <v>13</v>
      </c>
      <c r="M7" s="86" t="s">
        <v>14</v>
      </c>
      <c r="N7" s="85" t="s">
        <v>13</v>
      </c>
      <c r="O7" s="85" t="s">
        <v>15</v>
      </c>
      <c r="P7" s="87"/>
      <c r="Q7" s="87"/>
      <c r="R7" s="87"/>
      <c r="AP7" s="13"/>
      <c r="AQ7" s="15"/>
    </row>
    <row r="8" spans="1:43" x14ac:dyDescent="0.45">
      <c r="A8" s="88"/>
      <c r="B8" s="89" t="s">
        <v>16</v>
      </c>
      <c r="C8" s="90" t="s">
        <v>17</v>
      </c>
      <c r="D8" s="91"/>
      <c r="E8" s="89" t="s">
        <v>16</v>
      </c>
      <c r="F8" s="90" t="s">
        <v>17</v>
      </c>
      <c r="G8" s="91"/>
      <c r="H8" s="89" t="s">
        <v>16</v>
      </c>
      <c r="I8" s="90" t="s">
        <v>17</v>
      </c>
      <c r="J8" s="92"/>
      <c r="K8" s="89" t="s">
        <v>16</v>
      </c>
      <c r="L8" s="90" t="s">
        <v>17</v>
      </c>
      <c r="M8" s="93"/>
      <c r="N8" s="90" t="s">
        <v>18</v>
      </c>
      <c r="O8" s="89" t="s">
        <v>17</v>
      </c>
      <c r="P8" s="57"/>
      <c r="Q8" s="57"/>
      <c r="R8" s="57"/>
      <c r="AP8" s="13"/>
      <c r="AQ8" s="15"/>
    </row>
    <row r="9" spans="1:43" ht="18" customHeight="1" x14ac:dyDescent="0.45">
      <c r="A9" s="94">
        <v>2533</v>
      </c>
      <c r="B9" s="95">
        <v>791.95500000000004</v>
      </c>
      <c r="C9" s="96">
        <v>292</v>
      </c>
      <c r="D9" s="97">
        <v>34628</v>
      </c>
      <c r="E9" s="98">
        <f t="shared" ref="E9:E24" si="0">$P$4+R9</f>
        <v>790.34500000000003</v>
      </c>
      <c r="F9" s="99">
        <v>114.87</v>
      </c>
      <c r="G9" s="100">
        <v>34628</v>
      </c>
      <c r="H9" s="101">
        <f t="shared" ref="H9:H24" si="1">$P$4+T9</f>
        <v>787.64499999999998</v>
      </c>
      <c r="I9" s="102" t="s">
        <v>19</v>
      </c>
      <c r="J9" s="97">
        <v>37342</v>
      </c>
      <c r="K9" s="103" t="s">
        <v>19</v>
      </c>
      <c r="L9" s="102" t="s">
        <v>19</v>
      </c>
      <c r="M9" s="104" t="s">
        <v>19</v>
      </c>
      <c r="N9" s="105" t="s">
        <v>19</v>
      </c>
      <c r="O9" s="106" t="s">
        <v>19</v>
      </c>
      <c r="P9" s="57"/>
      <c r="Q9" s="107" t="s">
        <v>24</v>
      </c>
      <c r="R9" s="87">
        <v>2.9900000000000091</v>
      </c>
      <c r="S9" s="16"/>
      <c r="T9" s="16">
        <v>0.28999999999999998</v>
      </c>
      <c r="U9" s="17" t="s">
        <v>19</v>
      </c>
      <c r="W9" s="16"/>
      <c r="AP9" s="13"/>
      <c r="AQ9" s="15"/>
    </row>
    <row r="10" spans="1:43" ht="18" customHeight="1" x14ac:dyDescent="0.45">
      <c r="A10" s="108">
        <v>2534</v>
      </c>
      <c r="B10" s="109">
        <f t="shared" ref="B10:B24" si="2">$P$4+Q10</f>
        <v>791.255</v>
      </c>
      <c r="C10" s="110">
        <v>187.25</v>
      </c>
      <c r="D10" s="111">
        <v>34565</v>
      </c>
      <c r="E10" s="112">
        <f t="shared" si="0"/>
        <v>790.41499999999996</v>
      </c>
      <c r="F10" s="110">
        <v>127.7</v>
      </c>
      <c r="G10" s="113">
        <v>34565</v>
      </c>
      <c r="H10" s="114">
        <f t="shared" si="1"/>
        <v>787.55500000000006</v>
      </c>
      <c r="I10" s="110">
        <v>0.2</v>
      </c>
      <c r="J10" s="111">
        <v>34480</v>
      </c>
      <c r="K10" s="112">
        <f t="shared" ref="K10:K24" si="3">$P$4+U10</f>
        <v>787.55500000000006</v>
      </c>
      <c r="L10" s="110">
        <v>0.2</v>
      </c>
      <c r="M10" s="113">
        <v>34480</v>
      </c>
      <c r="N10" s="114">
        <v>263.38</v>
      </c>
      <c r="O10" s="115">
        <v>8.3517007859999985</v>
      </c>
      <c r="P10" s="57"/>
      <c r="Q10" s="87">
        <v>3.9</v>
      </c>
      <c r="R10" s="87">
        <v>3.0599999999999454</v>
      </c>
      <c r="S10" s="16"/>
      <c r="T10" s="18">
        <v>0.2</v>
      </c>
      <c r="U10" s="16">
        <v>0.20000000000004547</v>
      </c>
      <c r="W10" s="16"/>
      <c r="AP10" s="13"/>
      <c r="AQ10" s="15"/>
    </row>
    <row r="11" spans="1:43" ht="18" customHeight="1" x14ac:dyDescent="0.45">
      <c r="A11" s="108">
        <v>2535</v>
      </c>
      <c r="B11" s="109">
        <f t="shared" si="2"/>
        <v>791.65499999999997</v>
      </c>
      <c r="C11" s="110">
        <v>273</v>
      </c>
      <c r="D11" s="111">
        <v>34609</v>
      </c>
      <c r="E11" s="112">
        <f t="shared" si="0"/>
        <v>789.67500000000007</v>
      </c>
      <c r="F11" s="110">
        <v>76.400000000000006</v>
      </c>
      <c r="G11" s="113">
        <v>34598</v>
      </c>
      <c r="H11" s="114">
        <f t="shared" si="1"/>
        <v>787.66499999999996</v>
      </c>
      <c r="I11" s="110">
        <v>0.15</v>
      </c>
      <c r="J11" s="111">
        <v>34454</v>
      </c>
      <c r="K11" s="112">
        <f t="shared" si="3"/>
        <v>787.66499999999996</v>
      </c>
      <c r="L11" s="110">
        <v>0.15</v>
      </c>
      <c r="M11" s="113">
        <v>34454</v>
      </c>
      <c r="N11" s="114">
        <v>192.64</v>
      </c>
      <c r="O11" s="115">
        <v>6.1085566079999998</v>
      </c>
      <c r="P11" s="57"/>
      <c r="Q11" s="87">
        <v>4.3</v>
      </c>
      <c r="R11" s="87">
        <v>2.32000000000005</v>
      </c>
      <c r="S11" s="16"/>
      <c r="T11" s="16">
        <v>0.31</v>
      </c>
      <c r="U11" s="16">
        <v>0.30999999999994543</v>
      </c>
      <c r="W11" s="16"/>
      <c r="AP11" s="13"/>
      <c r="AQ11" s="15"/>
    </row>
    <row r="12" spans="1:43" ht="18" customHeight="1" x14ac:dyDescent="0.45">
      <c r="A12" s="108">
        <v>2536</v>
      </c>
      <c r="B12" s="109">
        <f t="shared" si="2"/>
        <v>790.47500000000002</v>
      </c>
      <c r="C12" s="110">
        <v>136.69999999999999</v>
      </c>
      <c r="D12" s="111">
        <v>34599</v>
      </c>
      <c r="E12" s="112">
        <f t="shared" si="0"/>
        <v>789.72500000000002</v>
      </c>
      <c r="F12" s="110">
        <v>75</v>
      </c>
      <c r="G12" s="113">
        <v>34410</v>
      </c>
      <c r="H12" s="114">
        <f t="shared" si="1"/>
        <v>787.65499999999997</v>
      </c>
      <c r="I12" s="110">
        <v>0.05</v>
      </c>
      <c r="J12" s="111">
        <v>34465</v>
      </c>
      <c r="K12" s="112">
        <f t="shared" si="3"/>
        <v>787.65499999999997</v>
      </c>
      <c r="L12" s="110">
        <v>0.05</v>
      </c>
      <c r="M12" s="113">
        <v>34465</v>
      </c>
      <c r="N12" s="114">
        <v>151.01</v>
      </c>
      <c r="O12" s="115">
        <v>4.7884817970000011</v>
      </c>
      <c r="P12" s="57"/>
      <c r="Q12" s="87">
        <v>3.12</v>
      </c>
      <c r="R12" s="87">
        <v>2.3700000000000045</v>
      </c>
      <c r="S12" s="16"/>
      <c r="T12" s="16">
        <v>0.3</v>
      </c>
      <c r="U12" s="16">
        <v>0.29999999999995453</v>
      </c>
      <c r="W12" s="16"/>
      <c r="AP12" s="13"/>
      <c r="AQ12" s="15"/>
    </row>
    <row r="13" spans="1:43" ht="18" customHeight="1" x14ac:dyDescent="0.45">
      <c r="A13" s="108">
        <v>2537</v>
      </c>
      <c r="B13" s="109">
        <f t="shared" si="2"/>
        <v>790.63499999999999</v>
      </c>
      <c r="C13" s="110">
        <v>142.76</v>
      </c>
      <c r="D13" s="111">
        <v>37501</v>
      </c>
      <c r="E13" s="112">
        <f t="shared" si="0"/>
        <v>790.17500000000007</v>
      </c>
      <c r="F13" s="110">
        <v>105</v>
      </c>
      <c r="G13" s="113">
        <v>36404</v>
      </c>
      <c r="H13" s="114">
        <f t="shared" si="1"/>
        <v>787.71500000000003</v>
      </c>
      <c r="I13" s="110">
        <v>0.21</v>
      </c>
      <c r="J13" s="111">
        <v>36268</v>
      </c>
      <c r="K13" s="112">
        <f t="shared" si="3"/>
        <v>787.71500000000003</v>
      </c>
      <c r="L13" s="110">
        <v>0.51</v>
      </c>
      <c r="M13" s="113">
        <v>36251</v>
      </c>
      <c r="N13" s="114">
        <v>334.06200000000001</v>
      </c>
      <c r="O13" s="116">
        <v>10.59</v>
      </c>
      <c r="P13" s="57"/>
      <c r="Q13" s="87">
        <v>3.28</v>
      </c>
      <c r="R13" s="87">
        <v>2.82000000000005</v>
      </c>
      <c r="S13" s="16"/>
      <c r="T13" s="16">
        <v>0.36</v>
      </c>
      <c r="U13" s="16">
        <v>0.36000000000001364</v>
      </c>
      <c r="W13" s="16"/>
      <c r="AP13" s="13"/>
      <c r="AQ13" s="15"/>
    </row>
    <row r="14" spans="1:43" ht="18" customHeight="1" x14ac:dyDescent="0.45">
      <c r="A14" s="108">
        <v>2538</v>
      </c>
      <c r="B14" s="109">
        <f t="shared" si="2"/>
        <v>790.78499999999997</v>
      </c>
      <c r="C14" s="110">
        <v>148.25</v>
      </c>
      <c r="D14" s="111">
        <v>35704</v>
      </c>
      <c r="E14" s="112">
        <f t="shared" si="0"/>
        <v>789.495</v>
      </c>
      <c r="F14" s="110">
        <v>60.75</v>
      </c>
      <c r="G14" s="113">
        <v>35704</v>
      </c>
      <c r="H14" s="114">
        <f t="shared" si="1"/>
        <v>787.69500000000005</v>
      </c>
      <c r="I14" s="110">
        <v>0.14000000000000001</v>
      </c>
      <c r="J14" s="111">
        <v>36275</v>
      </c>
      <c r="K14" s="112">
        <f t="shared" si="3"/>
        <v>787.69500000000005</v>
      </c>
      <c r="L14" s="110">
        <v>0.14000000000000001</v>
      </c>
      <c r="M14" s="113">
        <v>35545</v>
      </c>
      <c r="N14" s="114">
        <v>206.60400000000001</v>
      </c>
      <c r="O14" s="116">
        <v>6.53</v>
      </c>
      <c r="P14" s="57"/>
      <c r="Q14" s="87">
        <v>3.43</v>
      </c>
      <c r="R14" s="87">
        <v>2.1399999999999864</v>
      </c>
      <c r="S14" s="16"/>
      <c r="T14" s="16">
        <v>0.34</v>
      </c>
      <c r="U14" s="16">
        <v>0.34000000000003183</v>
      </c>
      <c r="W14" s="16"/>
      <c r="AP14" s="13"/>
      <c r="AQ14" s="15"/>
    </row>
    <row r="15" spans="1:43" ht="18" customHeight="1" x14ac:dyDescent="0.45">
      <c r="A15" s="108">
        <v>2539</v>
      </c>
      <c r="B15" s="109">
        <f t="shared" si="2"/>
        <v>791.16499999999996</v>
      </c>
      <c r="C15" s="110">
        <v>160.65</v>
      </c>
      <c r="D15" s="111">
        <v>36427</v>
      </c>
      <c r="E15" s="112">
        <f t="shared" si="0"/>
        <v>790.375</v>
      </c>
      <c r="F15" s="110">
        <v>111.2</v>
      </c>
      <c r="G15" s="113">
        <v>36427</v>
      </c>
      <c r="H15" s="114">
        <f t="shared" si="1"/>
        <v>787.80500000000006</v>
      </c>
      <c r="I15" s="110">
        <v>0.6</v>
      </c>
      <c r="J15" s="111">
        <v>36235</v>
      </c>
      <c r="K15" s="112">
        <f t="shared" si="3"/>
        <v>787.80500000000006</v>
      </c>
      <c r="L15" s="110">
        <v>0.6</v>
      </c>
      <c r="M15" s="113">
        <v>36235</v>
      </c>
      <c r="N15" s="114">
        <v>276.35000000000002</v>
      </c>
      <c r="O15" s="116">
        <v>8.76</v>
      </c>
      <c r="P15" s="57"/>
      <c r="Q15" s="87">
        <v>3.81</v>
      </c>
      <c r="R15" s="87">
        <v>3.0199999999999818</v>
      </c>
      <c r="S15" s="16"/>
      <c r="T15" s="16">
        <v>0.45</v>
      </c>
      <c r="U15" s="16">
        <v>0.45000000000004547</v>
      </c>
      <c r="W15" s="16"/>
      <c r="AP15" s="13"/>
      <c r="AQ15" s="19"/>
    </row>
    <row r="16" spans="1:43" ht="18" customHeight="1" x14ac:dyDescent="0.45">
      <c r="A16" s="108">
        <v>2540</v>
      </c>
      <c r="B16" s="109">
        <f t="shared" si="2"/>
        <v>789.79500000000007</v>
      </c>
      <c r="C16" s="110">
        <v>76.819999999999993</v>
      </c>
      <c r="D16" s="111">
        <v>34609</v>
      </c>
      <c r="E16" s="112">
        <f t="shared" si="0"/>
        <v>789.44500000000005</v>
      </c>
      <c r="F16" s="110">
        <v>57.27</v>
      </c>
      <c r="G16" s="113">
        <v>36375</v>
      </c>
      <c r="H16" s="114">
        <f t="shared" si="1"/>
        <v>787.73500000000001</v>
      </c>
      <c r="I16" s="110">
        <v>0.16</v>
      </c>
      <c r="J16" s="111">
        <v>36243</v>
      </c>
      <c r="K16" s="112">
        <f t="shared" si="3"/>
        <v>787.73500000000001</v>
      </c>
      <c r="L16" s="110">
        <v>0.16</v>
      </c>
      <c r="M16" s="113">
        <v>36243</v>
      </c>
      <c r="N16" s="114">
        <v>192.79900000000001</v>
      </c>
      <c r="O16" s="116">
        <v>6.11</v>
      </c>
      <c r="P16" s="57"/>
      <c r="Q16" s="87">
        <v>2.44</v>
      </c>
      <c r="R16" s="87">
        <v>2.0900000000000318</v>
      </c>
      <c r="S16" s="16"/>
      <c r="T16" s="16">
        <v>0.38</v>
      </c>
      <c r="U16" s="16">
        <v>0.37999999999999545</v>
      </c>
      <c r="W16" s="16"/>
      <c r="AD16" s="20"/>
      <c r="AP16" s="13"/>
    </row>
    <row r="17" spans="1:43" ht="18" customHeight="1" x14ac:dyDescent="0.45">
      <c r="A17" s="108">
        <v>2541</v>
      </c>
      <c r="B17" s="109">
        <f t="shared" si="2"/>
        <v>789.02499999999998</v>
      </c>
      <c r="C17" s="110">
        <v>40.82</v>
      </c>
      <c r="D17" s="111">
        <v>36410</v>
      </c>
      <c r="E17" s="112">
        <f t="shared" si="0"/>
        <v>788.61500000000001</v>
      </c>
      <c r="F17" s="110">
        <v>17.809999999999999</v>
      </c>
      <c r="G17" s="113">
        <v>36410</v>
      </c>
      <c r="H17" s="114">
        <f t="shared" si="1"/>
        <v>787.56500000000005</v>
      </c>
      <c r="I17" s="110">
        <v>0.02</v>
      </c>
      <c r="J17" s="111">
        <v>36250</v>
      </c>
      <c r="K17" s="112">
        <f t="shared" si="3"/>
        <v>787.57500000000005</v>
      </c>
      <c r="L17" s="110">
        <v>0.02</v>
      </c>
      <c r="M17" s="113">
        <v>36248</v>
      </c>
      <c r="N17" s="114">
        <v>34.067999999999998</v>
      </c>
      <c r="O17" s="116">
        <v>1.08</v>
      </c>
      <c r="P17" s="57"/>
      <c r="Q17" s="87">
        <v>1.67</v>
      </c>
      <c r="R17" s="87">
        <v>1.2599999999999909</v>
      </c>
      <c r="S17" s="16"/>
      <c r="T17" s="16">
        <v>0.21</v>
      </c>
      <c r="U17" s="16">
        <v>0.22000000000002728</v>
      </c>
      <c r="W17" s="16"/>
      <c r="AP17" s="13"/>
      <c r="AQ17" s="15"/>
    </row>
    <row r="18" spans="1:43" ht="18" customHeight="1" x14ac:dyDescent="0.45">
      <c r="A18" s="108">
        <v>2542</v>
      </c>
      <c r="B18" s="109">
        <f t="shared" si="2"/>
        <v>790.68500000000006</v>
      </c>
      <c r="C18" s="110">
        <v>132.6</v>
      </c>
      <c r="D18" s="111">
        <v>37110</v>
      </c>
      <c r="E18" s="112">
        <f t="shared" si="0"/>
        <v>790.46500000000003</v>
      </c>
      <c r="F18" s="110">
        <v>117.2</v>
      </c>
      <c r="G18" s="113">
        <v>37110</v>
      </c>
      <c r="H18" s="114">
        <f t="shared" si="1"/>
        <v>787.59500000000003</v>
      </c>
      <c r="I18" s="110">
        <v>0.04</v>
      </c>
      <c r="J18" s="111" t="s">
        <v>20</v>
      </c>
      <c r="K18" s="112">
        <f t="shared" si="3"/>
        <v>787.60500000000002</v>
      </c>
      <c r="L18" s="110">
        <v>0.05</v>
      </c>
      <c r="M18" s="113">
        <v>36985</v>
      </c>
      <c r="N18" s="114">
        <v>271.7</v>
      </c>
      <c r="O18" s="116">
        <v>8.59</v>
      </c>
      <c r="P18" s="57"/>
      <c r="Q18" s="87">
        <v>3.33</v>
      </c>
      <c r="R18" s="87">
        <v>3.1100000000000136</v>
      </c>
      <c r="S18" s="16"/>
      <c r="T18" s="16">
        <v>0.24</v>
      </c>
      <c r="U18" s="16">
        <v>0.25</v>
      </c>
      <c r="W18" s="16"/>
      <c r="AP18" s="13"/>
      <c r="AQ18" s="21"/>
    </row>
    <row r="19" spans="1:43" ht="18" customHeight="1" x14ac:dyDescent="0.45">
      <c r="A19" s="108">
        <v>2543</v>
      </c>
      <c r="B19" s="109">
        <f t="shared" si="2"/>
        <v>791.55500000000006</v>
      </c>
      <c r="C19" s="110">
        <v>193</v>
      </c>
      <c r="D19" s="111">
        <v>37194</v>
      </c>
      <c r="E19" s="112">
        <f t="shared" si="0"/>
        <v>789.84500000000003</v>
      </c>
      <c r="F19" s="110">
        <v>74.42</v>
      </c>
      <c r="G19" s="113">
        <v>37195</v>
      </c>
      <c r="H19" s="114">
        <f t="shared" si="1"/>
        <v>787.65499999999997</v>
      </c>
      <c r="I19" s="110">
        <v>0.15</v>
      </c>
      <c r="J19" s="111">
        <v>37007</v>
      </c>
      <c r="K19" s="112">
        <f t="shared" si="3"/>
        <v>787.67500000000007</v>
      </c>
      <c r="L19" s="110">
        <v>0.34</v>
      </c>
      <c r="M19" s="113">
        <v>37007</v>
      </c>
      <c r="N19" s="114">
        <v>266.286</v>
      </c>
      <c r="O19" s="116">
        <v>8.44</v>
      </c>
      <c r="P19" s="57"/>
      <c r="Q19" s="87">
        <v>4.2</v>
      </c>
      <c r="R19" s="87">
        <v>2.4900000000000091</v>
      </c>
      <c r="S19" s="16"/>
      <c r="T19" s="16">
        <v>0.3</v>
      </c>
      <c r="U19" s="16">
        <v>0.32000000000005002</v>
      </c>
      <c r="W19" s="16"/>
      <c r="AP19" s="13"/>
      <c r="AQ19" s="21"/>
    </row>
    <row r="20" spans="1:43" ht="18" customHeight="1" x14ac:dyDescent="0.45">
      <c r="A20" s="108">
        <v>2544</v>
      </c>
      <c r="B20" s="109">
        <f t="shared" si="2"/>
        <v>789.375</v>
      </c>
      <c r="C20" s="110">
        <v>52.4</v>
      </c>
      <c r="D20" s="111">
        <v>37546</v>
      </c>
      <c r="E20" s="112">
        <f t="shared" si="0"/>
        <v>788.82500000000005</v>
      </c>
      <c r="F20" s="110">
        <v>26.92</v>
      </c>
      <c r="G20" s="113">
        <v>37546</v>
      </c>
      <c r="H20" s="114">
        <f t="shared" si="1"/>
        <v>787.625</v>
      </c>
      <c r="I20" s="110">
        <v>0.14000000000000001</v>
      </c>
      <c r="J20" s="111">
        <v>37375</v>
      </c>
      <c r="K20" s="112">
        <f t="shared" si="3"/>
        <v>787.63499999999999</v>
      </c>
      <c r="L20" s="110">
        <v>0.16</v>
      </c>
      <c r="M20" s="113">
        <v>37375</v>
      </c>
      <c r="N20" s="114">
        <v>112.383</v>
      </c>
      <c r="O20" s="116">
        <v>3.56</v>
      </c>
      <c r="P20" s="57"/>
      <c r="Q20" s="87">
        <v>2.02</v>
      </c>
      <c r="R20" s="87">
        <v>1.4700000000000273</v>
      </c>
      <c r="S20" s="16"/>
      <c r="T20" s="16">
        <v>0.27</v>
      </c>
      <c r="U20" s="16">
        <v>0.27999999999997272</v>
      </c>
      <c r="W20" s="16"/>
      <c r="AP20" s="13"/>
      <c r="AQ20" s="22"/>
    </row>
    <row r="21" spans="1:43" ht="18" customHeight="1" x14ac:dyDescent="0.45">
      <c r="A21" s="108">
        <v>2545</v>
      </c>
      <c r="B21" s="109">
        <f t="shared" si="2"/>
        <v>791.42500000000007</v>
      </c>
      <c r="C21" s="110">
        <v>170.55</v>
      </c>
      <c r="D21" s="111">
        <v>36408</v>
      </c>
      <c r="E21" s="112">
        <f t="shared" si="0"/>
        <v>790.64499999999998</v>
      </c>
      <c r="F21" s="110">
        <v>123.67</v>
      </c>
      <c r="G21" s="113">
        <v>36408</v>
      </c>
      <c r="H21" s="114">
        <f t="shared" si="1"/>
        <v>787.63499999999999</v>
      </c>
      <c r="I21" s="110">
        <v>0.6</v>
      </c>
      <c r="J21" s="111">
        <v>36271</v>
      </c>
      <c r="K21" s="112">
        <f t="shared" si="3"/>
        <v>787.63499999999999</v>
      </c>
      <c r="L21" s="110">
        <v>0.6</v>
      </c>
      <c r="M21" s="113">
        <v>36270</v>
      </c>
      <c r="N21" s="117">
        <v>366.60899999999998</v>
      </c>
      <c r="O21" s="118">
        <f t="shared" ref="O21:O27" si="4">+N21*0.0317097</f>
        <v>11.625061407299999</v>
      </c>
      <c r="P21" s="57"/>
      <c r="Q21" s="87">
        <v>4.07</v>
      </c>
      <c r="R21" s="87">
        <v>3.2899999999999636</v>
      </c>
      <c r="S21" s="16"/>
      <c r="T21" s="16">
        <v>0.28000000000000003</v>
      </c>
      <c r="U21" s="16">
        <v>0.27999999999997272</v>
      </c>
      <c r="W21" s="16"/>
      <c r="AP21" s="13"/>
      <c r="AQ21" s="22"/>
    </row>
    <row r="22" spans="1:43" ht="18" customHeight="1" x14ac:dyDescent="0.45">
      <c r="A22" s="108">
        <v>2547</v>
      </c>
      <c r="B22" s="109">
        <f t="shared" si="2"/>
        <v>790.32500000000005</v>
      </c>
      <c r="C22" s="110">
        <v>105.38</v>
      </c>
      <c r="D22" s="111">
        <v>38127</v>
      </c>
      <c r="E22" s="112">
        <f t="shared" si="0"/>
        <v>789.245</v>
      </c>
      <c r="F22" s="110">
        <v>49.28</v>
      </c>
      <c r="G22" s="113">
        <v>38127</v>
      </c>
      <c r="H22" s="114">
        <f t="shared" si="1"/>
        <v>787.57500000000005</v>
      </c>
      <c r="I22" s="110">
        <v>0.15</v>
      </c>
      <c r="J22" s="113">
        <v>38096</v>
      </c>
      <c r="K22" s="112">
        <f t="shared" si="3"/>
        <v>787.57500000000005</v>
      </c>
      <c r="L22" s="110">
        <v>0.15</v>
      </c>
      <c r="M22" s="113">
        <v>38096</v>
      </c>
      <c r="N22" s="114">
        <v>179.90199999999999</v>
      </c>
      <c r="O22" s="118">
        <f t="shared" si="4"/>
        <v>5.7046384494</v>
      </c>
      <c r="P22" s="57"/>
      <c r="Q22" s="87">
        <v>2.97</v>
      </c>
      <c r="R22" s="87">
        <v>1.8899999999999864</v>
      </c>
      <c r="S22" s="16"/>
      <c r="T22" s="16">
        <v>0.22</v>
      </c>
      <c r="U22" s="16">
        <v>0.22000000000002728</v>
      </c>
      <c r="W22" s="16"/>
      <c r="AP22" s="13"/>
      <c r="AQ22" s="23"/>
    </row>
    <row r="23" spans="1:43" ht="18" customHeight="1" x14ac:dyDescent="0.45">
      <c r="A23" s="108">
        <v>2548</v>
      </c>
      <c r="B23" s="109">
        <f t="shared" si="2"/>
        <v>791.45500000000004</v>
      </c>
      <c r="C23" s="119">
        <v>172.5</v>
      </c>
      <c r="D23" s="120">
        <v>38610</v>
      </c>
      <c r="E23" s="112">
        <f t="shared" si="0"/>
        <v>790.01499999999999</v>
      </c>
      <c r="F23" s="119">
        <v>88.85</v>
      </c>
      <c r="G23" s="120">
        <v>38610</v>
      </c>
      <c r="H23" s="112">
        <f t="shared" si="1"/>
        <v>787.69500000000005</v>
      </c>
      <c r="I23" s="119">
        <v>1.05</v>
      </c>
      <c r="J23" s="120">
        <v>38442</v>
      </c>
      <c r="K23" s="112">
        <f t="shared" si="3"/>
        <v>787.70500000000004</v>
      </c>
      <c r="L23" s="119">
        <v>1.1000000000000001</v>
      </c>
      <c r="M23" s="121">
        <v>38442</v>
      </c>
      <c r="N23" s="122">
        <v>216.28800000000001</v>
      </c>
      <c r="O23" s="118">
        <f t="shared" si="4"/>
        <v>6.8584275936000001</v>
      </c>
      <c r="P23" s="57"/>
      <c r="Q23" s="87">
        <v>4.0999999999999996</v>
      </c>
      <c r="R23" s="87">
        <v>2.6599999999999682</v>
      </c>
      <c r="S23" s="16"/>
      <c r="T23" s="16">
        <v>0.34</v>
      </c>
      <c r="U23" s="16">
        <v>0.35000000000002274</v>
      </c>
      <c r="W23" s="16"/>
      <c r="AP23" s="13"/>
      <c r="AQ23" s="24"/>
    </row>
    <row r="24" spans="1:43" ht="18" customHeight="1" x14ac:dyDescent="0.45">
      <c r="A24" s="108">
        <v>2549</v>
      </c>
      <c r="B24" s="109">
        <f t="shared" si="2"/>
        <v>791.55500000000006</v>
      </c>
      <c r="C24" s="119">
        <v>205.42</v>
      </c>
      <c r="D24" s="120">
        <v>38994</v>
      </c>
      <c r="E24" s="112">
        <f t="shared" si="0"/>
        <v>790.65499999999997</v>
      </c>
      <c r="F24" s="119">
        <v>133.80000000000001</v>
      </c>
      <c r="G24" s="121">
        <v>38994</v>
      </c>
      <c r="H24" s="114">
        <f t="shared" si="1"/>
        <v>787.65499999999997</v>
      </c>
      <c r="I24" s="119">
        <v>1.2</v>
      </c>
      <c r="J24" s="121">
        <v>38829</v>
      </c>
      <c r="K24" s="112">
        <f t="shared" si="3"/>
        <v>787.65499999999997</v>
      </c>
      <c r="L24" s="119">
        <v>1.2</v>
      </c>
      <c r="M24" s="121">
        <v>38829</v>
      </c>
      <c r="N24" s="122">
        <v>232.88300000000001</v>
      </c>
      <c r="O24" s="118">
        <f t="shared" si="4"/>
        <v>7.3846500651000007</v>
      </c>
      <c r="P24" s="57"/>
      <c r="Q24" s="87">
        <v>4.2</v>
      </c>
      <c r="R24" s="87">
        <v>3.2999999999999545</v>
      </c>
      <c r="S24" s="16"/>
      <c r="T24" s="16">
        <v>0.3</v>
      </c>
      <c r="U24" s="16">
        <v>0.29999999999995453</v>
      </c>
      <c r="W24" s="16"/>
    </row>
    <row r="25" spans="1:43" ht="18" customHeight="1" x14ac:dyDescent="0.45">
      <c r="A25" s="108">
        <v>2550</v>
      </c>
      <c r="B25" s="123">
        <v>792.495</v>
      </c>
      <c r="C25" s="124">
        <v>290.89999999999998</v>
      </c>
      <c r="D25" s="125">
        <v>38980</v>
      </c>
      <c r="E25" s="126">
        <v>790.91</v>
      </c>
      <c r="F25" s="124">
        <v>152.80000000000001</v>
      </c>
      <c r="G25" s="127">
        <v>39003</v>
      </c>
      <c r="H25" s="123">
        <v>787.65499999999997</v>
      </c>
      <c r="I25" s="124">
        <v>0.48</v>
      </c>
      <c r="J25" s="127">
        <v>39197</v>
      </c>
      <c r="K25" s="126">
        <v>787.66</v>
      </c>
      <c r="L25" s="124">
        <v>0.48</v>
      </c>
      <c r="M25" s="127">
        <v>38833</v>
      </c>
      <c r="N25" s="123">
        <v>321.13</v>
      </c>
      <c r="O25" s="128">
        <f t="shared" si="4"/>
        <v>10.182935961</v>
      </c>
      <c r="P25" s="57"/>
      <c r="Q25" s="87">
        <v>5.1399999999999864</v>
      </c>
      <c r="R25" s="87">
        <v>3.55499999999995</v>
      </c>
      <c r="T25" s="16">
        <v>0.29999999999995453</v>
      </c>
      <c r="U25" s="16">
        <v>0.30499999999994998</v>
      </c>
      <c r="W25" s="16"/>
    </row>
    <row r="26" spans="1:43" ht="18" customHeight="1" x14ac:dyDescent="0.45">
      <c r="A26" s="108">
        <v>2551</v>
      </c>
      <c r="B26" s="123">
        <v>789.86</v>
      </c>
      <c r="C26" s="124">
        <v>79.75</v>
      </c>
      <c r="D26" s="125">
        <v>38938</v>
      </c>
      <c r="E26" s="126">
        <v>789.46</v>
      </c>
      <c r="F26" s="124">
        <v>57.3</v>
      </c>
      <c r="G26" s="127">
        <v>38966</v>
      </c>
      <c r="H26" s="123">
        <v>787.82</v>
      </c>
      <c r="I26" s="124">
        <v>1.6</v>
      </c>
      <c r="J26" s="127">
        <v>39187</v>
      </c>
      <c r="K26" s="126">
        <v>787.82</v>
      </c>
      <c r="L26" s="124">
        <v>1.6</v>
      </c>
      <c r="M26" s="127">
        <v>38822</v>
      </c>
      <c r="N26" s="123">
        <v>257.07</v>
      </c>
      <c r="O26" s="128">
        <f t="shared" si="4"/>
        <v>8.151612579</v>
      </c>
      <c r="P26" s="57"/>
      <c r="Q26" s="87">
        <v>2.5049999999999955</v>
      </c>
      <c r="R26" s="87">
        <v>2.1050000000000182</v>
      </c>
      <c r="T26" s="16">
        <v>0.46500000000003183</v>
      </c>
      <c r="U26" s="16">
        <v>0.46500000000003183</v>
      </c>
      <c r="W26" s="16"/>
    </row>
    <row r="27" spans="1:43" ht="18" customHeight="1" x14ac:dyDescent="0.45">
      <c r="A27" s="108">
        <v>2552</v>
      </c>
      <c r="B27" s="129">
        <v>794.43499999999995</v>
      </c>
      <c r="C27" s="130">
        <v>459.67</v>
      </c>
      <c r="D27" s="125">
        <v>38876</v>
      </c>
      <c r="E27" s="131">
        <v>792.35</v>
      </c>
      <c r="F27" s="132">
        <v>258.8</v>
      </c>
      <c r="G27" s="127">
        <v>38876</v>
      </c>
      <c r="H27" s="133">
        <v>787.755</v>
      </c>
      <c r="I27" s="132">
        <v>0.48</v>
      </c>
      <c r="J27" s="127">
        <v>40291</v>
      </c>
      <c r="K27" s="131">
        <v>787.76</v>
      </c>
      <c r="L27" s="132">
        <v>0.48</v>
      </c>
      <c r="M27" s="127">
        <v>38830</v>
      </c>
      <c r="N27" s="133">
        <v>353.19</v>
      </c>
      <c r="O27" s="134">
        <f t="shared" si="4"/>
        <v>11.199548943</v>
      </c>
      <c r="P27" s="57"/>
      <c r="Q27" s="18">
        <v>7.0799999999999272</v>
      </c>
      <c r="R27" s="87">
        <v>4.9950000000000045</v>
      </c>
      <c r="T27" s="16">
        <v>0.39999999999997726</v>
      </c>
      <c r="U27" s="16">
        <v>0.40499999999997272</v>
      </c>
      <c r="W27" s="16"/>
    </row>
    <row r="28" spans="1:43" ht="18" customHeight="1" x14ac:dyDescent="0.45">
      <c r="A28" s="108">
        <v>2553</v>
      </c>
      <c r="B28" s="133">
        <v>791.79499999999996</v>
      </c>
      <c r="C28" s="124" t="s">
        <v>21</v>
      </c>
      <c r="D28" s="125">
        <v>40471</v>
      </c>
      <c r="E28" s="131">
        <v>790.50800000000004</v>
      </c>
      <c r="F28" s="124" t="s">
        <v>21</v>
      </c>
      <c r="G28" s="127">
        <v>40471</v>
      </c>
      <c r="H28" s="123">
        <v>787.85500000000002</v>
      </c>
      <c r="I28" s="124">
        <f>H28-$P$4</f>
        <v>0.5</v>
      </c>
      <c r="J28" s="127">
        <v>40306</v>
      </c>
      <c r="K28" s="123">
        <v>787.85500000000002</v>
      </c>
      <c r="L28" s="124" t="s">
        <v>21</v>
      </c>
      <c r="M28" s="127">
        <v>40306</v>
      </c>
      <c r="N28" s="123" t="s">
        <v>21</v>
      </c>
      <c r="O28" s="135" t="s">
        <v>21</v>
      </c>
      <c r="P28" s="57"/>
      <c r="Q28" s="87">
        <v>4.4399999999999409</v>
      </c>
      <c r="R28" s="87">
        <v>3.15300000000002</v>
      </c>
      <c r="T28" s="16">
        <v>0.5</v>
      </c>
      <c r="U28" s="16">
        <v>0.5</v>
      </c>
      <c r="W28" s="16"/>
    </row>
    <row r="29" spans="1:43" ht="18" customHeight="1" x14ac:dyDescent="0.45">
      <c r="A29" s="108">
        <v>2554</v>
      </c>
      <c r="B29" s="133">
        <v>793.19500000000005</v>
      </c>
      <c r="C29" s="124" t="s">
        <v>21</v>
      </c>
      <c r="D29" s="125">
        <v>40758</v>
      </c>
      <c r="E29" s="131">
        <v>791.04600000000005</v>
      </c>
      <c r="F29" s="124" t="s">
        <v>21</v>
      </c>
      <c r="G29" s="127">
        <v>40758</v>
      </c>
      <c r="H29" s="133">
        <v>787.89499999999998</v>
      </c>
      <c r="I29" s="124">
        <f t="shared" ref="I29:I40" si="5">H29-$P$4</f>
        <v>0.53999999999996362</v>
      </c>
      <c r="J29" s="127">
        <v>40637</v>
      </c>
      <c r="K29" s="133">
        <v>787.89499999999998</v>
      </c>
      <c r="L29" s="124" t="s">
        <v>21</v>
      </c>
      <c r="M29" s="127">
        <v>40637</v>
      </c>
      <c r="N29" s="123" t="s">
        <v>21</v>
      </c>
      <c r="O29" s="135" t="s">
        <v>21</v>
      </c>
      <c r="P29" s="57"/>
      <c r="Q29" s="87">
        <v>5.8400000000000318</v>
      </c>
      <c r="R29" s="87">
        <v>3.6910000000000309</v>
      </c>
      <c r="T29" s="16">
        <v>0.53999999999996362</v>
      </c>
      <c r="U29" s="16">
        <v>0.53999999999996362</v>
      </c>
      <c r="W29" s="16"/>
    </row>
    <row r="30" spans="1:43" ht="18" customHeight="1" x14ac:dyDescent="0.45">
      <c r="A30" s="108">
        <v>2555</v>
      </c>
      <c r="B30" s="133">
        <v>790.63499999999999</v>
      </c>
      <c r="C30" s="124" t="s">
        <v>21</v>
      </c>
      <c r="D30" s="125">
        <v>41213</v>
      </c>
      <c r="E30" s="131">
        <v>789.50900000000001</v>
      </c>
      <c r="F30" s="124" t="s">
        <v>21</v>
      </c>
      <c r="G30" s="127">
        <v>41213</v>
      </c>
      <c r="H30" s="133">
        <v>787.93499999999995</v>
      </c>
      <c r="I30" s="124">
        <f t="shared" si="5"/>
        <v>0.57999999999992724</v>
      </c>
      <c r="J30" s="127">
        <v>41065</v>
      </c>
      <c r="K30" s="131">
        <v>787.94500000000005</v>
      </c>
      <c r="L30" s="124" t="s">
        <v>21</v>
      </c>
      <c r="M30" s="127">
        <v>41065</v>
      </c>
      <c r="N30" s="123" t="s">
        <v>21</v>
      </c>
      <c r="O30" s="135" t="s">
        <v>21</v>
      </c>
      <c r="P30" s="57"/>
      <c r="Q30" s="57">
        <v>3.2799999999999727</v>
      </c>
      <c r="R30" s="87">
        <f>E30-P4</f>
        <v>2.1539999999999964</v>
      </c>
      <c r="T30" s="16">
        <v>0.57999999999992724</v>
      </c>
      <c r="U30" s="16">
        <f>K30-P4</f>
        <v>0.59000000000003183</v>
      </c>
    </row>
    <row r="31" spans="1:43" ht="18" customHeight="1" x14ac:dyDescent="0.45">
      <c r="A31" s="108">
        <v>2556</v>
      </c>
      <c r="B31" s="133">
        <v>789.40499999999997</v>
      </c>
      <c r="C31" s="124" t="s">
        <v>21</v>
      </c>
      <c r="D31" s="125">
        <v>41542</v>
      </c>
      <c r="E31" s="131">
        <v>789.05499999999995</v>
      </c>
      <c r="F31" s="124" t="s">
        <v>21</v>
      </c>
      <c r="G31" s="127">
        <v>41546</v>
      </c>
      <c r="H31" s="133">
        <v>787.96500000000003</v>
      </c>
      <c r="I31" s="124">
        <f t="shared" si="5"/>
        <v>0.61000000000001364</v>
      </c>
      <c r="J31" s="127">
        <v>41364</v>
      </c>
      <c r="K31" s="131">
        <v>787.96500000000003</v>
      </c>
      <c r="L31" s="124" t="s">
        <v>21</v>
      </c>
      <c r="M31" s="127">
        <v>41364</v>
      </c>
      <c r="N31" s="123" t="s">
        <v>21</v>
      </c>
      <c r="O31" s="135" t="s">
        <v>21</v>
      </c>
      <c r="P31" s="57"/>
      <c r="Q31" s="57">
        <v>2.0499999999999545</v>
      </c>
      <c r="R31" s="87">
        <f>E31-P4</f>
        <v>1.6999999999999318</v>
      </c>
      <c r="T31" s="16">
        <v>0.61000000000001364</v>
      </c>
    </row>
    <row r="32" spans="1:43" ht="18" customHeight="1" x14ac:dyDescent="0.45">
      <c r="A32" s="108">
        <v>2557</v>
      </c>
      <c r="B32" s="133">
        <v>790.97500000000002</v>
      </c>
      <c r="C32" s="124" t="s">
        <v>21</v>
      </c>
      <c r="D32" s="125">
        <v>41911</v>
      </c>
      <c r="E32" s="131">
        <v>789.79</v>
      </c>
      <c r="F32" s="124" t="s">
        <v>21</v>
      </c>
      <c r="G32" s="127">
        <v>41911</v>
      </c>
      <c r="H32" s="133">
        <v>787.95500000000004</v>
      </c>
      <c r="I32" s="124">
        <f t="shared" si="5"/>
        <v>0.60000000000002274</v>
      </c>
      <c r="J32" s="127">
        <v>41353</v>
      </c>
      <c r="K32" s="131">
        <v>787.95500000000004</v>
      </c>
      <c r="L32" s="124" t="s">
        <v>21</v>
      </c>
      <c r="M32" s="127">
        <v>41353</v>
      </c>
      <c r="N32" s="123" t="s">
        <v>21</v>
      </c>
      <c r="O32" s="135" t="s">
        <v>21</v>
      </c>
      <c r="P32" s="57"/>
      <c r="Q32" s="87">
        <v>3.6200000000000045</v>
      </c>
      <c r="R32" s="87">
        <f>E32-P4</f>
        <v>2.4349999999999454</v>
      </c>
      <c r="T32" s="16">
        <v>0.60000000000002274</v>
      </c>
    </row>
    <row r="33" spans="1:20" ht="18" customHeight="1" x14ac:dyDescent="0.45">
      <c r="A33" s="108">
        <v>2558</v>
      </c>
      <c r="B33" s="133">
        <v>789.22500000000002</v>
      </c>
      <c r="C33" s="124" t="s">
        <v>21</v>
      </c>
      <c r="D33" s="125">
        <v>42222</v>
      </c>
      <c r="E33" s="131">
        <v>789.11800000000005</v>
      </c>
      <c r="F33" s="124" t="s">
        <v>21</v>
      </c>
      <c r="G33" s="127">
        <v>42222</v>
      </c>
      <c r="H33" s="133">
        <v>787.85500000000002</v>
      </c>
      <c r="I33" s="124">
        <f t="shared" si="5"/>
        <v>0.5</v>
      </c>
      <c r="J33" s="127">
        <v>42141</v>
      </c>
      <c r="K33" s="131">
        <v>787.85500000000002</v>
      </c>
      <c r="L33" s="124" t="s">
        <v>21</v>
      </c>
      <c r="M33" s="127">
        <v>42141</v>
      </c>
      <c r="N33" s="123" t="s">
        <v>21</v>
      </c>
      <c r="O33" s="135" t="s">
        <v>21</v>
      </c>
      <c r="P33" s="57"/>
      <c r="Q33" s="87">
        <v>1.8700000000000045</v>
      </c>
      <c r="R33" s="87"/>
      <c r="T33" s="16">
        <v>0.5</v>
      </c>
    </row>
    <row r="34" spans="1:20" ht="18" customHeight="1" x14ac:dyDescent="0.45">
      <c r="A34" s="108">
        <v>2559</v>
      </c>
      <c r="B34" s="133">
        <v>789.56500000000005</v>
      </c>
      <c r="C34" s="124" t="s">
        <v>21</v>
      </c>
      <c r="D34" s="125">
        <v>42645</v>
      </c>
      <c r="E34" s="131">
        <v>789.15499999999997</v>
      </c>
      <c r="F34" s="124" t="s">
        <v>21</v>
      </c>
      <c r="G34" s="127">
        <v>42627</v>
      </c>
      <c r="H34" s="133">
        <v>787.70500000000004</v>
      </c>
      <c r="I34" s="124">
        <f t="shared" si="5"/>
        <v>0.35000000000002274</v>
      </c>
      <c r="J34" s="127">
        <v>42506</v>
      </c>
      <c r="K34" s="131">
        <v>787.80499999999995</v>
      </c>
      <c r="L34" s="124" t="s">
        <v>21</v>
      </c>
      <c r="M34" s="127">
        <v>42506</v>
      </c>
      <c r="N34" s="123" t="s">
        <v>21</v>
      </c>
      <c r="O34" s="135" t="s">
        <v>21</v>
      </c>
      <c r="P34" s="57"/>
      <c r="Q34" s="87">
        <v>2.2100000000000364</v>
      </c>
      <c r="R34" s="87"/>
      <c r="T34" s="16">
        <v>0.35000000000002274</v>
      </c>
    </row>
    <row r="35" spans="1:20" ht="18" customHeight="1" x14ac:dyDescent="0.45">
      <c r="A35" s="108">
        <v>2560</v>
      </c>
      <c r="B35" s="133">
        <v>791.505</v>
      </c>
      <c r="C35" s="132" t="s">
        <v>21</v>
      </c>
      <c r="D35" s="136">
        <v>43026</v>
      </c>
      <c r="E35" s="131">
        <v>791.12800000000004</v>
      </c>
      <c r="F35" s="132" t="s">
        <v>21</v>
      </c>
      <c r="G35" s="136">
        <v>43026</v>
      </c>
      <c r="H35" s="133"/>
      <c r="I35" s="124"/>
      <c r="J35" s="137"/>
      <c r="K35" s="131"/>
      <c r="L35" s="132"/>
      <c r="M35" s="136"/>
      <c r="N35" s="133"/>
      <c r="O35" s="138"/>
      <c r="P35" s="57"/>
      <c r="Q35" s="57">
        <v>4.1499999999999773</v>
      </c>
      <c r="R35" s="87"/>
      <c r="T35" s="16">
        <v>0.48000000000001819</v>
      </c>
    </row>
    <row r="36" spans="1:20" ht="18" customHeight="1" x14ac:dyDescent="0.45">
      <c r="A36" s="108">
        <v>2561</v>
      </c>
      <c r="B36" s="133">
        <v>790.22</v>
      </c>
      <c r="C36" s="132" t="s">
        <v>21</v>
      </c>
      <c r="D36" s="136">
        <v>43629</v>
      </c>
      <c r="E36" s="131">
        <v>789.88</v>
      </c>
      <c r="F36" s="132" t="s">
        <v>21</v>
      </c>
      <c r="G36" s="136">
        <v>43629</v>
      </c>
      <c r="H36" s="133">
        <v>787.86</v>
      </c>
      <c r="I36" s="124">
        <f t="shared" si="5"/>
        <v>0.50499999999999545</v>
      </c>
      <c r="J36" s="137">
        <v>43597</v>
      </c>
      <c r="K36" s="131">
        <v>787.9</v>
      </c>
      <c r="L36" s="132" t="s">
        <v>21</v>
      </c>
      <c r="M36" s="136">
        <v>43596</v>
      </c>
      <c r="N36" s="133" t="s">
        <v>21</v>
      </c>
      <c r="O36" s="138" t="s">
        <v>21</v>
      </c>
      <c r="P36" s="57"/>
      <c r="Q36" s="57">
        <v>2.8600000000000136</v>
      </c>
      <c r="R36" s="87"/>
      <c r="T36" s="16">
        <v>0.5</v>
      </c>
    </row>
    <row r="37" spans="1:20" ht="18" customHeight="1" x14ac:dyDescent="0.45">
      <c r="A37" s="108">
        <v>2562</v>
      </c>
      <c r="B37" s="133">
        <v>791.01</v>
      </c>
      <c r="C37" s="132" t="s">
        <v>21</v>
      </c>
      <c r="D37" s="125">
        <v>44074</v>
      </c>
      <c r="E37" s="131">
        <v>790.51</v>
      </c>
      <c r="F37" s="132" t="s">
        <v>21</v>
      </c>
      <c r="G37" s="127">
        <v>44074</v>
      </c>
      <c r="H37" s="133">
        <v>787.87</v>
      </c>
      <c r="I37" s="124">
        <f t="shared" si="5"/>
        <v>0.51499999999998636</v>
      </c>
      <c r="J37" s="137">
        <v>43911</v>
      </c>
      <c r="K37" s="131">
        <v>787.87</v>
      </c>
      <c r="L37" s="132" t="s">
        <v>21</v>
      </c>
      <c r="M37" s="136">
        <v>43911</v>
      </c>
      <c r="N37" s="133" t="s">
        <v>21</v>
      </c>
      <c r="O37" s="138" t="s">
        <v>21</v>
      </c>
      <c r="P37" s="57"/>
      <c r="Q37" s="57">
        <v>3.6499999999999773</v>
      </c>
      <c r="R37" s="87"/>
      <c r="T37" s="16">
        <v>0.50999999999999091</v>
      </c>
    </row>
    <row r="38" spans="1:20" ht="18" customHeight="1" x14ac:dyDescent="0.45">
      <c r="A38" s="108">
        <v>2563</v>
      </c>
      <c r="B38" s="139">
        <v>789.45500000000004</v>
      </c>
      <c r="C38" s="140" t="s">
        <v>21</v>
      </c>
      <c r="D38" s="141">
        <v>44140</v>
      </c>
      <c r="E38" s="142">
        <v>789.26199999999994</v>
      </c>
      <c r="F38" s="140" t="s">
        <v>21</v>
      </c>
      <c r="G38" s="143">
        <v>44140</v>
      </c>
      <c r="H38" s="139">
        <v>787.83500000000004</v>
      </c>
      <c r="I38" s="124">
        <f t="shared" si="5"/>
        <v>0.48000000000001819</v>
      </c>
      <c r="J38" s="143">
        <v>242273</v>
      </c>
      <c r="K38" s="142">
        <v>787.83500000000004</v>
      </c>
      <c r="L38" s="140" t="s">
        <v>21</v>
      </c>
      <c r="M38" s="143">
        <v>242273</v>
      </c>
      <c r="N38" s="144" t="s">
        <v>21</v>
      </c>
      <c r="O38" s="145" t="s">
        <v>21</v>
      </c>
      <c r="P38" s="57"/>
      <c r="Q38" s="57">
        <v>2.1000000000000227</v>
      </c>
      <c r="R38" s="57"/>
      <c r="T38" s="5">
        <v>0.48000000000001819</v>
      </c>
    </row>
    <row r="39" spans="1:20" ht="18" customHeight="1" x14ac:dyDescent="0.45">
      <c r="A39" s="108">
        <v>2564</v>
      </c>
      <c r="B39" s="139">
        <v>790.93499999999995</v>
      </c>
      <c r="C39" s="140" t="s">
        <v>21</v>
      </c>
      <c r="D39" s="141">
        <v>44466</v>
      </c>
      <c r="E39" s="142">
        <v>790.447</v>
      </c>
      <c r="F39" s="140" t="s">
        <v>21</v>
      </c>
      <c r="G39" s="143">
        <v>44466</v>
      </c>
      <c r="H39" s="139">
        <v>787.85500000000002</v>
      </c>
      <c r="I39" s="124">
        <f t="shared" si="5"/>
        <v>0.5</v>
      </c>
      <c r="J39" s="143">
        <v>242966</v>
      </c>
      <c r="K39" s="142">
        <v>787.85799999999995</v>
      </c>
      <c r="L39" s="140" t="s">
        <v>21</v>
      </c>
      <c r="M39" s="143">
        <v>242966</v>
      </c>
      <c r="N39" s="144" t="s">
        <v>21</v>
      </c>
      <c r="O39" s="145" t="s">
        <v>21</v>
      </c>
      <c r="P39" s="57"/>
      <c r="Q39" s="57">
        <v>3.5799999999999272</v>
      </c>
      <c r="R39" s="57"/>
      <c r="T39" s="5">
        <v>0.5</v>
      </c>
    </row>
    <row r="40" spans="1:20" ht="18" customHeight="1" x14ac:dyDescent="0.45">
      <c r="A40" s="108">
        <v>2565</v>
      </c>
      <c r="B40" s="139">
        <v>791.53499999999997</v>
      </c>
      <c r="C40" s="140" t="s">
        <v>21</v>
      </c>
      <c r="D40" s="141">
        <v>44830</v>
      </c>
      <c r="E40" s="142">
        <v>791.19299999999998</v>
      </c>
      <c r="F40" s="140" t="s">
        <v>21</v>
      </c>
      <c r="G40" s="143">
        <v>44830</v>
      </c>
      <c r="H40" s="139">
        <v>787.80499999999995</v>
      </c>
      <c r="I40" s="124">
        <f t="shared" si="5"/>
        <v>0.44999999999993179</v>
      </c>
      <c r="J40" s="143">
        <v>243338</v>
      </c>
      <c r="K40" s="142">
        <v>787.80499999999995</v>
      </c>
      <c r="L40" s="140" t="s">
        <v>21</v>
      </c>
      <c r="M40" s="143">
        <v>243338</v>
      </c>
      <c r="N40" s="144" t="s">
        <v>21</v>
      </c>
      <c r="O40" s="145" t="s">
        <v>21</v>
      </c>
      <c r="P40" s="57"/>
      <c r="Q40" s="57">
        <v>4.17999999999995</v>
      </c>
      <c r="R40" s="57"/>
      <c r="T40" s="5">
        <v>0.44999999999993179</v>
      </c>
    </row>
    <row r="41" spans="1:20" ht="18" customHeight="1" x14ac:dyDescent="0.45">
      <c r="A41" s="27"/>
      <c r="B41" s="25"/>
      <c r="C41" s="28"/>
      <c r="D41" s="29"/>
      <c r="E41" s="26"/>
      <c r="F41" s="28"/>
      <c r="G41" s="30"/>
      <c r="H41" s="25"/>
      <c r="I41" s="28"/>
      <c r="J41" s="31"/>
      <c r="K41" s="26"/>
      <c r="L41" s="28"/>
      <c r="M41" s="30"/>
      <c r="N41" s="25"/>
      <c r="O41" s="32"/>
    </row>
    <row r="42" spans="1:20" ht="18" customHeight="1" x14ac:dyDescent="0.45">
      <c r="A42" s="27"/>
      <c r="B42" s="25"/>
      <c r="C42" s="28"/>
      <c r="D42" s="29"/>
      <c r="E42" s="26"/>
      <c r="F42" s="28"/>
      <c r="G42" s="30"/>
      <c r="H42" s="25"/>
      <c r="I42" s="28"/>
      <c r="J42" s="31"/>
      <c r="K42" s="26"/>
      <c r="L42" s="28"/>
      <c r="M42" s="30"/>
      <c r="N42" s="25"/>
      <c r="O42" s="32"/>
    </row>
    <row r="43" spans="1:20" ht="18" customHeight="1" x14ac:dyDescent="0.45">
      <c r="A43" s="27"/>
      <c r="B43" s="25"/>
      <c r="C43" s="28"/>
      <c r="D43" s="29"/>
      <c r="E43" s="26"/>
      <c r="F43" s="28"/>
      <c r="G43" s="30"/>
      <c r="H43" s="25"/>
      <c r="I43" s="28"/>
      <c r="J43" s="31"/>
      <c r="K43" s="26"/>
      <c r="L43" s="28"/>
      <c r="M43" s="30"/>
      <c r="N43" s="25"/>
      <c r="O43" s="32"/>
    </row>
    <row r="44" spans="1:20" ht="18" customHeight="1" x14ac:dyDescent="0.45">
      <c r="A44" s="27"/>
      <c r="B44" s="25"/>
      <c r="C44" s="28"/>
      <c r="D44" s="29"/>
      <c r="E44" s="26"/>
      <c r="F44" s="28"/>
      <c r="G44" s="30"/>
      <c r="H44" s="25"/>
      <c r="I44" s="28"/>
      <c r="J44" s="31"/>
      <c r="K44" s="26"/>
      <c r="L44" s="28"/>
      <c r="M44" s="30"/>
      <c r="N44" s="25"/>
      <c r="O44" s="32"/>
    </row>
    <row r="45" spans="1:20" ht="18" customHeight="1" x14ac:dyDescent="0.45">
      <c r="A45" s="27"/>
      <c r="B45" s="25"/>
      <c r="C45" s="28"/>
      <c r="D45" s="29"/>
      <c r="E45" s="26"/>
      <c r="F45" s="28"/>
      <c r="G45" s="30"/>
      <c r="H45" s="25"/>
      <c r="I45" s="28"/>
      <c r="J45" s="31"/>
      <c r="K45" s="26"/>
      <c r="L45" s="28"/>
      <c r="M45" s="30"/>
      <c r="N45" s="25"/>
      <c r="O45" s="32"/>
    </row>
    <row r="46" spans="1:20" ht="18" customHeight="1" x14ac:dyDescent="0.45">
      <c r="A46" s="27"/>
      <c r="B46" s="25"/>
      <c r="C46" s="28"/>
      <c r="D46" s="29"/>
      <c r="E46" s="26"/>
      <c r="F46" s="28"/>
      <c r="G46" s="30"/>
      <c r="H46" s="25"/>
      <c r="I46" s="28"/>
      <c r="J46" s="31"/>
      <c r="K46" s="26"/>
      <c r="L46" s="28"/>
      <c r="M46" s="30"/>
      <c r="N46" s="25"/>
      <c r="O46" s="32"/>
    </row>
    <row r="47" spans="1:20" ht="18" customHeight="1" x14ac:dyDescent="0.45">
      <c r="A47" s="27"/>
      <c r="B47" s="25"/>
      <c r="C47" s="28"/>
      <c r="D47" s="29"/>
      <c r="E47" s="26"/>
      <c r="F47" s="28"/>
      <c r="G47" s="30"/>
      <c r="H47" s="25"/>
      <c r="I47" s="28"/>
      <c r="J47" s="31"/>
      <c r="K47" s="26"/>
      <c r="L47" s="28"/>
      <c r="M47" s="30"/>
      <c r="N47" s="25"/>
      <c r="O47" s="32"/>
    </row>
    <row r="48" spans="1:20" ht="18" customHeight="1" x14ac:dyDescent="0.45">
      <c r="A48" s="27"/>
      <c r="B48" s="25"/>
      <c r="C48" s="33" t="s">
        <v>23</v>
      </c>
      <c r="D48" s="29"/>
      <c r="E48" s="26"/>
      <c r="F48" s="28"/>
      <c r="G48" s="30"/>
      <c r="H48" s="25"/>
      <c r="I48" s="28"/>
      <c r="J48" s="31"/>
      <c r="K48" s="26"/>
      <c r="L48" s="28"/>
      <c r="M48" s="30"/>
      <c r="N48" s="25"/>
      <c r="O48" s="32"/>
    </row>
    <row r="49" spans="1:15" ht="21.75" customHeight="1" x14ac:dyDescent="0.45">
      <c r="A49" s="27"/>
      <c r="B49" s="25"/>
      <c r="C49" s="28"/>
      <c r="D49" s="34" t="s">
        <v>22</v>
      </c>
      <c r="E49" s="26"/>
      <c r="F49" s="28"/>
      <c r="G49" s="30"/>
      <c r="H49" s="25"/>
      <c r="I49" s="28"/>
      <c r="J49" s="31"/>
      <c r="K49" s="26"/>
      <c r="L49" s="28"/>
      <c r="M49" s="30"/>
      <c r="N49" s="25"/>
      <c r="O49" s="32"/>
    </row>
    <row r="50" spans="1:15" ht="26.25" customHeight="1" x14ac:dyDescent="0.45">
      <c r="A50" s="27"/>
      <c r="B50" s="25"/>
      <c r="D50" s="34"/>
      <c r="E50" s="26"/>
      <c r="F50" s="28"/>
      <c r="G50" s="30"/>
      <c r="H50" s="25"/>
      <c r="I50" s="28"/>
      <c r="J50" s="29"/>
      <c r="K50" s="26"/>
      <c r="L50" s="28"/>
      <c r="M50" s="30"/>
      <c r="N50" s="25"/>
      <c r="O50" s="32"/>
    </row>
    <row r="51" spans="1:15" ht="23.1" customHeight="1" x14ac:dyDescent="0.45">
      <c r="A51" s="35"/>
      <c r="B51" s="36"/>
      <c r="C51" s="33"/>
      <c r="D51" s="37"/>
      <c r="E51" s="38"/>
      <c r="F51" s="39"/>
      <c r="G51" s="40"/>
      <c r="H51" s="41"/>
      <c r="I51" s="39"/>
      <c r="J51" s="42"/>
      <c r="K51" s="43"/>
      <c r="L51" s="44"/>
      <c r="M51" s="45"/>
      <c r="N51" s="36"/>
      <c r="O51" s="46"/>
    </row>
    <row r="52" spans="1:15" x14ac:dyDescent="0.45">
      <c r="B52" s="5"/>
      <c r="C52" s="5"/>
      <c r="F52" s="5"/>
      <c r="H52" s="5"/>
      <c r="I52" s="5"/>
      <c r="K52" s="5"/>
      <c r="L52" s="5"/>
    </row>
  </sheetData>
  <phoneticPr fontId="1" type="noConversion"/>
  <pageMargins left="0.65" right="0.1" top="0.5" bottom="0.5" header="0.5" footer="0.05"/>
  <pageSetup paperSize="9" orientation="portrait" horizontalDpi="360" verticalDpi="360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P.64</vt:lpstr>
      <vt:lpstr>กราฟ-P.64</vt:lpstr>
      <vt:lpstr>ปริมาณน้ำสูงสุด</vt:lpstr>
      <vt:lpstr>ปริมาณน้ำต่ำสุด</vt:lpstr>
      <vt:lpstr>'Data P.64'!Print_Area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2010-11-30T08:59:37Z</cp:lastPrinted>
  <dcterms:created xsi:type="dcterms:W3CDTF">1994-01-31T08:04:27Z</dcterms:created>
  <dcterms:modified xsi:type="dcterms:W3CDTF">2023-05-18T08:27:57Z</dcterms:modified>
</cp:coreProperties>
</file>