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5 (2)" sheetId="1" r:id="rId1"/>
    <sheet name="Return 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<sst xmlns="http://schemas.openxmlformats.org/spreadsheetml/2006/main" count="102" uniqueCount="27">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</sst>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4" fillId="0" borderId="22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3" fillId="0" borderId="23" xfId="0" applyNumberFormat="1" applyFont="1" applyFill="1" applyBorder="1" applyAlignment="1">
      <alignment/>
    </xf>
    <xf numFmtId="202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205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2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1" fontId="3" fillId="0" borderId="30" xfId="0" applyNumberFormat="1" applyFont="1" applyFill="1" applyBorder="1" applyAlignment="1">
      <alignment/>
    </xf>
    <xf numFmtId="202" fontId="4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02" fontId="4" fillId="0" borderId="33" xfId="0" applyNumberFormat="1" applyFont="1" applyFill="1" applyBorder="1" applyAlignment="1">
      <alignment/>
    </xf>
    <xf numFmtId="202" fontId="4" fillId="0" borderId="29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35" xfId="0" applyFont="1" applyFill="1" applyBorder="1" applyAlignment="1">
      <alignment horizontal="center"/>
    </xf>
    <xf numFmtId="202" fontId="4" fillId="0" borderId="36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 horizontal="right" vertical="center"/>
    </xf>
    <xf numFmtId="202" fontId="4" fillId="0" borderId="38" xfId="0" applyNumberFormat="1" applyFont="1" applyFill="1" applyBorder="1" applyAlignment="1">
      <alignment/>
    </xf>
    <xf numFmtId="202" fontId="4" fillId="0" borderId="28" xfId="0" applyNumberFormat="1" applyFont="1" applyFill="1" applyBorder="1" applyAlignment="1">
      <alignment/>
    </xf>
    <xf numFmtId="202" fontId="4" fillId="0" borderId="28" xfId="0" applyNumberFormat="1" applyFont="1" applyFill="1" applyBorder="1" applyAlignment="1">
      <alignment horizontal="right"/>
    </xf>
    <xf numFmtId="202" fontId="4" fillId="0" borderId="28" xfId="0" applyNumberFormat="1" applyFont="1" applyFill="1" applyBorder="1" applyAlignment="1">
      <alignment horizontal="right" vertical="center"/>
    </xf>
    <xf numFmtId="202" fontId="4" fillId="0" borderId="39" xfId="0" applyNumberFormat="1" applyFont="1" applyFill="1" applyBorder="1" applyAlignment="1">
      <alignment/>
    </xf>
    <xf numFmtId="202" fontId="4" fillId="0" borderId="39" xfId="0" applyNumberFormat="1" applyFont="1" applyBorder="1" applyAlignment="1">
      <alignment/>
    </xf>
    <xf numFmtId="202" fontId="4" fillId="0" borderId="40" xfId="0" applyNumberFormat="1" applyFont="1" applyBorder="1" applyAlignment="1">
      <alignment/>
    </xf>
    <xf numFmtId="1" fontId="53" fillId="0" borderId="10" xfId="0" applyNumberFormat="1" applyFont="1" applyFill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1" fontId="53" fillId="0" borderId="14" xfId="0" applyNumberFormat="1" applyFont="1" applyFill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/>
    </xf>
    <xf numFmtId="1" fontId="53" fillId="0" borderId="23" xfId="0" applyNumberFormat="1" applyFont="1" applyFill="1" applyBorder="1" applyAlignment="1">
      <alignment/>
    </xf>
    <xf numFmtId="202" fontId="55" fillId="0" borderId="13" xfId="0" applyNumberFormat="1" applyFont="1" applyBorder="1" applyAlignment="1">
      <alignment/>
    </xf>
    <xf numFmtId="202" fontId="55" fillId="0" borderId="17" xfId="0" applyNumberFormat="1" applyFont="1" applyBorder="1" applyAlignment="1">
      <alignment/>
    </xf>
    <xf numFmtId="202" fontId="55" fillId="0" borderId="17" xfId="0" applyNumberFormat="1" applyFont="1" applyBorder="1" applyAlignment="1">
      <alignment horizontal="center"/>
    </xf>
    <xf numFmtId="202" fontId="56" fillId="0" borderId="17" xfId="0" applyNumberFormat="1" applyFont="1" applyBorder="1" applyAlignment="1">
      <alignment horizontal="center"/>
    </xf>
    <xf numFmtId="202" fontId="55" fillId="0" borderId="17" xfId="0" applyNumberFormat="1" applyFont="1" applyFill="1" applyBorder="1" applyAlignment="1">
      <alignment horizontal="center"/>
    </xf>
    <xf numFmtId="202" fontId="55" fillId="0" borderId="17" xfId="0" applyNumberFormat="1" applyFont="1" applyFill="1" applyBorder="1" applyAlignment="1">
      <alignment/>
    </xf>
    <xf numFmtId="202" fontId="55" fillId="0" borderId="26" xfId="0" applyNumberFormat="1" applyFont="1" applyFill="1" applyBorder="1" applyAlignment="1">
      <alignment/>
    </xf>
    <xf numFmtId="1" fontId="3" fillId="0" borderId="4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42" xfId="0" applyNumberFormat="1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" fontId="3" fillId="33" borderId="47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  <xf numFmtId="2" fontId="3" fillId="33" borderId="4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02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405"/>
          <c:w val="0.95675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 (2)'!$D$37:$O$37</c:f>
              <c:numCache/>
            </c:numRef>
          </c:xVal>
          <c:yVal>
            <c:numRef>
              <c:f>'Return P.5 (2)'!$D$38:$O$38</c:f>
              <c:numCache/>
            </c:numRef>
          </c:yVal>
          <c:smooth val="0"/>
        </c:ser>
        <c:axId val="44001840"/>
        <c:axId val="60472241"/>
      </c:scatterChart>
      <c:valAx>
        <c:axId val="440018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72241"/>
        <c:crossesAt val="10"/>
        <c:crossBetween val="midCat"/>
        <c:dispUnits/>
      </c:valAx>
      <c:valAx>
        <c:axId val="6047224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001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7379258"/>
        <c:axId val="66413323"/>
      </c:scatterChart>
      <c:valAx>
        <c:axId val="73792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413323"/>
        <c:crossesAt val="10"/>
        <c:crossBetween val="midCat"/>
        <c:dispUnits/>
      </c:valAx>
      <c:valAx>
        <c:axId val="664133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379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17</xdr:col>
      <xdr:colOff>133350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09875" y="38100"/>
        <a:ext cx="44577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52750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57450" y="10648950"/>
          <a:ext cx="52387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43200" y="10591800"/>
          <a:ext cx="64770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6.421875" style="1" customWidth="1"/>
    <col min="2" max="2" width="7.421875" style="2" customWidth="1"/>
    <col min="3" max="3" width="6.421875" style="2" customWidth="1"/>
    <col min="4" max="4" width="6.8515625" style="2" customWidth="1"/>
    <col min="5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39" t="s">
        <v>24</v>
      </c>
      <c r="B3" s="140"/>
      <c r="C3" s="140"/>
      <c r="D3" s="140"/>
      <c r="E3" s="140"/>
      <c r="F3" s="140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COUNT(J41:J111)</f>
        <v>71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1" t="s">
        <v>23</v>
      </c>
      <c r="B4" s="142"/>
      <c r="C4" s="142"/>
      <c r="D4" s="142"/>
      <c r="E4" s="142"/>
      <c r="F4" s="14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AVERAGE(J41:J111)</f>
        <v>169.49225352112674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8" t="s">
        <v>1</v>
      </c>
      <c r="B5" s="109" t="s">
        <v>25</v>
      </c>
      <c r="C5" s="108" t="s">
        <v>1</v>
      </c>
      <c r="D5" s="109" t="s">
        <v>25</v>
      </c>
      <c r="E5" s="108" t="s">
        <v>1</v>
      </c>
      <c r="F5" s="109" t="s">
        <v>25</v>
      </c>
      <c r="K5" s="4" t="s">
        <v>0</v>
      </c>
      <c r="M5" s="9" t="s">
        <v>0</v>
      </c>
      <c r="T5" s="4" t="s">
        <v>7</v>
      </c>
      <c r="V5" s="10">
        <f>(VAR(J41:J111))</f>
        <v>5359.441674849101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2494</v>
      </c>
      <c r="B6" s="106">
        <v>212</v>
      </c>
      <c r="C6" s="107">
        <v>2525</v>
      </c>
      <c r="D6" s="111">
        <v>154.4</v>
      </c>
      <c r="E6" s="118">
        <v>2556</v>
      </c>
      <c r="F6" s="127">
        <v>163.6</v>
      </c>
      <c r="K6" s="4" t="s">
        <v>8</v>
      </c>
      <c r="M6" s="9" t="s">
        <v>0</v>
      </c>
      <c r="T6" s="4" t="s">
        <v>9</v>
      </c>
      <c r="V6" s="10">
        <f>STDEV(J41:J111)</f>
        <v>73.20820770138484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12">
        <v>113</v>
      </c>
      <c r="E7" s="119">
        <v>2557</v>
      </c>
      <c r="F7" s="128">
        <v>122.6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12">
        <v>80.4</v>
      </c>
      <c r="E8" s="119">
        <v>2558</v>
      </c>
      <c r="F8" s="128">
        <v>23.06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12">
        <v>147.7</v>
      </c>
      <c r="E9" s="119">
        <v>2559</v>
      </c>
      <c r="F9" s="128">
        <v>181.75</v>
      </c>
      <c r="U9" s="2" t="s">
        <v>17</v>
      </c>
      <c r="V9" s="21">
        <f>+B80</f>
        <v>0.555004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12">
        <v>160</v>
      </c>
      <c r="E10" s="119">
        <v>2560</v>
      </c>
      <c r="F10" s="128">
        <v>92.19</v>
      </c>
      <c r="U10" s="2" t="s">
        <v>18</v>
      </c>
      <c r="V10" s="21">
        <f>+B81</f>
        <v>1.186287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12">
        <v>207</v>
      </c>
      <c r="E11" s="119">
        <v>2561</v>
      </c>
      <c r="F11" s="128">
        <v>163.38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12">
        <v>122.4</v>
      </c>
      <c r="E12" s="119">
        <v>2562</v>
      </c>
      <c r="F12" s="128">
        <v>103.6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12">
        <v>82.3</v>
      </c>
      <c r="E13" s="119">
        <v>2563</v>
      </c>
      <c r="F13" s="128">
        <v>100.82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12">
        <v>82.2</v>
      </c>
      <c r="E14" s="120">
        <v>2564</v>
      </c>
      <c r="F14" s="128">
        <v>86.4</v>
      </c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12">
        <v>108.8</v>
      </c>
      <c r="E15" s="120"/>
      <c r="F15" s="128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12">
        <v>152.5</v>
      </c>
      <c r="E16" s="120"/>
      <c r="F16" s="128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113">
        <v>48</v>
      </c>
      <c r="E17" s="120"/>
      <c r="F17" s="128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113">
        <v>152.5</v>
      </c>
      <c r="E18" s="120"/>
      <c r="F18" s="1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12">
        <v>131.4</v>
      </c>
      <c r="E19" s="120"/>
      <c r="F19" s="1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12">
        <v>113.5</v>
      </c>
      <c r="E20" s="120"/>
      <c r="F20" s="1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12">
        <v>91.5</v>
      </c>
      <c r="E21" s="120"/>
      <c r="F21" s="1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12">
        <v>91.5</v>
      </c>
      <c r="E22" s="120"/>
      <c r="F22" s="1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113">
        <v>70.5</v>
      </c>
      <c r="E23" s="120"/>
      <c r="F23" s="1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113">
        <v>113.5</v>
      </c>
      <c r="E24" s="120"/>
      <c r="F24" s="1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114">
        <v>193</v>
      </c>
      <c r="E25" s="121"/>
      <c r="F25" s="128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112">
        <v>135.5</v>
      </c>
      <c r="E26" s="121"/>
      <c r="F26" s="128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112">
        <v>137</v>
      </c>
      <c r="E27" s="121"/>
      <c r="F27" s="128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115">
        <v>132</v>
      </c>
      <c r="E28" s="121"/>
      <c r="F28" s="128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110">
        <v>244</v>
      </c>
      <c r="C29" s="38">
        <v>2548</v>
      </c>
      <c r="D29" s="116">
        <v>226</v>
      </c>
      <c r="E29" s="121"/>
      <c r="F29" s="128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9">
        <v>350</v>
      </c>
      <c r="C30" s="42">
        <v>2549</v>
      </c>
      <c r="D30" s="116">
        <v>245</v>
      </c>
      <c r="E30" s="120"/>
      <c r="F30" s="128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87">
        <v>121.75</v>
      </c>
      <c r="E31" s="122"/>
      <c r="F31" s="13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87">
        <v>100.5</v>
      </c>
      <c r="E32" s="121"/>
      <c r="F32" s="13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23"/>
      <c r="F33" s="131"/>
      <c r="G33" s="134"/>
      <c r="H33" s="135"/>
      <c r="I33" s="135"/>
      <c r="J33" s="135"/>
      <c r="K33" s="135"/>
      <c r="L33" s="135"/>
      <c r="M33" s="135"/>
      <c r="N33" s="135"/>
      <c r="O33" s="135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7">
        <v>165.5</v>
      </c>
      <c r="E34" s="124"/>
      <c r="F34" s="131"/>
      <c r="G34" s="136"/>
      <c r="H34" s="137"/>
      <c r="I34" s="138"/>
      <c r="J34" s="137"/>
      <c r="K34" s="137"/>
      <c r="L34" s="137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87">
        <v>275</v>
      </c>
      <c r="E35" s="125"/>
      <c r="F35" s="132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54">
        <v>2524</v>
      </c>
      <c r="B36" s="55">
        <v>183</v>
      </c>
      <c r="C36" s="56">
        <v>2555</v>
      </c>
      <c r="D36" s="117">
        <v>158</v>
      </c>
      <c r="E36" s="126"/>
      <c r="F36" s="13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43" t="s">
        <v>10</v>
      </c>
      <c r="C37" s="144"/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 customHeight="1">
      <c r="A38" s="26"/>
      <c r="B38" s="145" t="s">
        <v>2</v>
      </c>
      <c r="C38" s="146"/>
      <c r="D38" s="63">
        <f aca="true" t="shared" si="1" ref="D38:O38">ROUND((((-LN(-LN(1-1/D37)))+$B$83*$B$84)/$B$83),2)</f>
        <v>157.86</v>
      </c>
      <c r="E38" s="62">
        <f t="shared" si="1"/>
        <v>190.95</v>
      </c>
      <c r="F38" s="64">
        <f t="shared" si="1"/>
        <v>212.13</v>
      </c>
      <c r="G38" s="64">
        <f t="shared" si="1"/>
        <v>227.81</v>
      </c>
      <c r="H38" s="64">
        <f t="shared" si="1"/>
        <v>240.27</v>
      </c>
      <c r="I38" s="64">
        <f t="shared" si="1"/>
        <v>274.12</v>
      </c>
      <c r="J38" s="64">
        <f t="shared" si="1"/>
        <v>318.54</v>
      </c>
      <c r="K38" s="64">
        <f t="shared" si="1"/>
        <v>332.63</v>
      </c>
      <c r="L38" s="64">
        <f t="shared" si="1"/>
        <v>376.04</v>
      </c>
      <c r="M38" s="64">
        <f t="shared" si="1"/>
        <v>419.13</v>
      </c>
      <c r="N38" s="64">
        <f t="shared" si="1"/>
        <v>462.06</v>
      </c>
      <c r="O38" s="64">
        <f t="shared" si="1"/>
        <v>518.7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18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18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18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18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18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18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18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18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18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18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18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18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18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18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83">
        <f>IF($A$79&gt;=6,VLOOKUP($F$78,$X$3:$AC$38,$A$79-4),VLOOKUP($A$78,$X$3:$AC$38,$A$79+1))</f>
        <v>0.555004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83">
        <f>IF($A$79&gt;=6,VLOOKUP($F$78,$Y$58:$AD$97,$A$79-4),VLOOKUP($A$78,$Y$58:$AD$97,$A$79+1))</f>
        <v>1.186287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84">
        <f>B81/V6</f>
        <v>0.01620428961789157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85">
        <f>V4-(B80/B83)</f>
        <v>135.2418165635445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18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18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18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18.75">
      <c r="I102" s="76">
        <v>2555</v>
      </c>
      <c r="J102" s="86">
        <v>158</v>
      </c>
      <c r="K102" s="26"/>
    </row>
    <row r="103" spans="9:11" ht="18.75">
      <c r="I103" s="76">
        <v>2556</v>
      </c>
      <c r="J103" s="25">
        <v>163.6</v>
      </c>
      <c r="K103" s="26"/>
    </row>
    <row r="104" spans="9:11" ht="18.75">
      <c r="I104" s="76">
        <v>2557</v>
      </c>
      <c r="J104" s="25">
        <v>122.6</v>
      </c>
      <c r="K104" s="26"/>
    </row>
    <row r="105" spans="9:11" ht="18.75">
      <c r="I105" s="76">
        <v>2558</v>
      </c>
      <c r="J105" s="25">
        <v>23.06</v>
      </c>
      <c r="K105" s="26"/>
    </row>
    <row r="106" spans="9:11" ht="18.75">
      <c r="I106" s="76">
        <v>2559</v>
      </c>
      <c r="J106" s="25">
        <v>181.75</v>
      </c>
      <c r="K106" s="26"/>
    </row>
    <row r="107" spans="9:11" ht="18.75">
      <c r="I107" s="76">
        <v>2560</v>
      </c>
      <c r="J107" s="25">
        <v>92.19</v>
      </c>
      <c r="K107" s="26"/>
    </row>
    <row r="108" spans="9:11" ht="18.75">
      <c r="I108" s="76">
        <v>2561</v>
      </c>
      <c r="J108" s="25">
        <v>163.38</v>
      </c>
      <c r="K108" s="26"/>
    </row>
    <row r="109" spans="9:11" ht="18.75">
      <c r="I109" s="76">
        <v>2562</v>
      </c>
      <c r="J109" s="25">
        <v>103.6</v>
      </c>
      <c r="K109" s="26"/>
    </row>
    <row r="110" spans="9:11" ht="18.75">
      <c r="I110" s="76">
        <v>2563</v>
      </c>
      <c r="J110" s="25">
        <v>100.82</v>
      </c>
      <c r="K110" s="26"/>
    </row>
    <row r="111" spans="9:11" ht="18.75">
      <c r="I111" s="76">
        <v>2564</v>
      </c>
      <c r="J111" s="25">
        <v>86.4</v>
      </c>
      <c r="K111" s="26"/>
    </row>
    <row r="112" spans="9:11" ht="18.75">
      <c r="I112" s="26"/>
      <c r="J112" s="25"/>
      <c r="K112" s="26"/>
    </row>
    <row r="113" spans="9:11" ht="18.75">
      <c r="I113" s="26"/>
      <c r="J113" s="25"/>
      <c r="K113" s="26"/>
    </row>
    <row r="114" spans="9:11" ht="18.75">
      <c r="I114" s="26"/>
      <c r="J114" s="25"/>
      <c r="K114" s="26"/>
    </row>
    <row r="115" spans="9:11" ht="18.75">
      <c r="I115" s="26"/>
      <c r="J115" s="25"/>
      <c r="K115" s="26"/>
    </row>
    <row r="116" spans="9:11" ht="18.75">
      <c r="I116" s="26"/>
      <c r="J116" s="25"/>
      <c r="K116" s="26"/>
    </row>
    <row r="117" spans="9:11" ht="18.75">
      <c r="I117" s="26"/>
      <c r="J117" s="25"/>
      <c r="K117" s="26"/>
    </row>
    <row r="118" spans="9:11" ht="18.75">
      <c r="I118" s="26"/>
      <c r="J118" s="25"/>
      <c r="K118" s="26"/>
    </row>
    <row r="119" spans="9:11" ht="18.75">
      <c r="I119" s="26"/>
      <c r="J119" s="25"/>
      <c r="K119" s="26"/>
    </row>
    <row r="120" spans="9:11" ht="18.75">
      <c r="I120" s="26"/>
      <c r="J120" s="25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4">
    <mergeCell ref="A3:F3"/>
    <mergeCell ref="A4:F4"/>
    <mergeCell ref="B37:C37"/>
    <mergeCell ref="B38:C38"/>
  </mergeCells>
  <printOptions/>
  <pageMargins left="0.3937007874015748" right="0.1968503937007874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7">
      <selection activeCell="L45" sqref="L4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7" t="s">
        <v>24</v>
      </c>
      <c r="B3" s="148"/>
      <c r="C3" s="148"/>
      <c r="D3" s="14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0" t="s">
        <v>23</v>
      </c>
      <c r="B4" s="151"/>
      <c r="C4" s="151"/>
      <c r="D4" s="15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AVERAGE(J41:J109)</f>
        <v>171.69173913043477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(VAR(J41:J109))</f>
        <v>5341.278123401534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STDEV(J41:J109)</f>
        <v>73.0840483512068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>
        <v>2562</v>
      </c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101">
        <v>103.6</v>
      </c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18.75">
      <c r="A38" s="26"/>
      <c r="B38" s="58"/>
      <c r="C38" s="62" t="s">
        <v>2</v>
      </c>
      <c r="D38" s="63">
        <f aca="true" t="shared" si="1" ref="D38:O38">ROUND((((-LN(-LN(1-1/D37)))+$B$83*$B$84)/$B$83),2)</f>
        <v>160.13</v>
      </c>
      <c r="E38" s="62">
        <f t="shared" si="1"/>
        <v>193.09</v>
      </c>
      <c r="F38" s="64">
        <f t="shared" si="1"/>
        <v>214.19</v>
      </c>
      <c r="G38" s="64">
        <f t="shared" si="1"/>
        <v>229.8</v>
      </c>
      <c r="H38" s="64">
        <f t="shared" si="1"/>
        <v>242.22</v>
      </c>
      <c r="I38" s="64">
        <f t="shared" si="1"/>
        <v>275.93</v>
      </c>
      <c r="J38" s="64">
        <f t="shared" si="1"/>
        <v>320.18</v>
      </c>
      <c r="K38" s="64">
        <f t="shared" si="1"/>
        <v>334.22</v>
      </c>
      <c r="L38" s="64">
        <f t="shared" si="1"/>
        <v>377.45</v>
      </c>
      <c r="M38" s="64">
        <f t="shared" si="1"/>
        <v>420.37</v>
      </c>
      <c r="N38" s="64">
        <f t="shared" si="1"/>
        <v>463.13</v>
      </c>
      <c r="O38" s="64">
        <f t="shared" si="1"/>
        <v>519.55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18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18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18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18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18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18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18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18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18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18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18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18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18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18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83">
        <f>IF($A$79&gt;=6,VLOOKUP($F$78,$X$3:$AC$38,$A$79-4),VLOOKUP($A$78,$X$3:$AC$38,$A$79+1))</f>
        <v>0.55453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83">
        <f>IF($A$79&gt;=6,VLOOKUP($F$78,$Y$58:$AD$97,$A$79-4),VLOOKUP($A$78,$Y$58:$AD$97,$A$79+1))</f>
        <v>1.188964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84">
        <f>B81/V6</f>
        <v>0.016268447449522917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85">
        <f>V4-(B80/B83)</f>
        <v>137.6055116818369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18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18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18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18.75">
      <c r="I102" s="76">
        <v>2555</v>
      </c>
      <c r="J102" s="86">
        <v>158</v>
      </c>
      <c r="K102" s="26"/>
    </row>
    <row r="103" spans="9:11" ht="18.75">
      <c r="I103" s="76">
        <v>2556</v>
      </c>
      <c r="J103" s="25">
        <v>163.6</v>
      </c>
      <c r="K103" s="26"/>
    </row>
    <row r="104" spans="9:11" ht="18.75">
      <c r="I104" s="76">
        <v>2557</v>
      </c>
      <c r="J104" s="25">
        <v>122.6</v>
      </c>
      <c r="K104" s="26"/>
    </row>
    <row r="105" spans="9:11" ht="18.75">
      <c r="I105" s="76">
        <v>2558</v>
      </c>
      <c r="J105" s="25">
        <v>23.06</v>
      </c>
      <c r="K105" s="26"/>
    </row>
    <row r="106" spans="9:11" ht="18.75">
      <c r="I106" s="76">
        <v>2559</v>
      </c>
      <c r="J106" s="25">
        <v>181.75</v>
      </c>
      <c r="K106" s="26"/>
    </row>
    <row r="107" spans="9:11" ht="18.75">
      <c r="I107" s="76">
        <v>2560</v>
      </c>
      <c r="J107" s="25">
        <v>92.19</v>
      </c>
      <c r="K107" s="26"/>
    </row>
    <row r="108" spans="9:11" ht="18.75">
      <c r="I108" s="76">
        <v>2561</v>
      </c>
      <c r="J108" s="25">
        <v>163.38</v>
      </c>
      <c r="K108" s="26"/>
    </row>
    <row r="109" spans="9:11" ht="18.75">
      <c r="I109" s="76">
        <v>2562</v>
      </c>
      <c r="J109" s="25">
        <v>103.6</v>
      </c>
      <c r="K109" s="26"/>
    </row>
    <row r="110" spans="9:11" ht="18.75">
      <c r="I110" s="26"/>
      <c r="J110" s="25"/>
      <c r="K110" s="26"/>
    </row>
    <row r="111" spans="9:11" ht="18.75">
      <c r="I111" s="26"/>
      <c r="J111" s="25"/>
      <c r="K111" s="26"/>
    </row>
    <row r="112" spans="9:11" ht="18.75">
      <c r="I112" s="26"/>
      <c r="J112" s="25"/>
      <c r="K112" s="26"/>
    </row>
    <row r="113" spans="9:11" ht="18.75">
      <c r="I113" s="26"/>
      <c r="J113" s="25"/>
      <c r="K113" s="26"/>
    </row>
    <row r="114" spans="9:11" ht="18.75">
      <c r="I114" s="26"/>
      <c r="J114" s="25"/>
      <c r="K114" s="26"/>
    </row>
    <row r="115" spans="9:11" ht="18.75">
      <c r="I115" s="26"/>
      <c r="J115" s="25"/>
      <c r="K115" s="26"/>
    </row>
    <row r="116" spans="9:11" ht="18.75">
      <c r="I116" s="26"/>
      <c r="J116" s="25"/>
      <c r="K116" s="26"/>
    </row>
    <row r="117" spans="9:11" ht="18.75">
      <c r="I117" s="26"/>
      <c r="J117" s="25"/>
      <c r="K117" s="26"/>
    </row>
    <row r="118" spans="9:11" ht="18.75">
      <c r="I118" s="26"/>
      <c r="J118" s="25"/>
      <c r="K118" s="26"/>
    </row>
    <row r="119" spans="9:11" ht="18.75">
      <c r="I119" s="26"/>
      <c r="J119" s="25"/>
      <c r="K119" s="26"/>
    </row>
    <row r="120" spans="9:11" ht="18.75">
      <c r="I120" s="26"/>
      <c r="J120" s="25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2021-07-28T07:58:46Z</cp:lastPrinted>
  <dcterms:created xsi:type="dcterms:W3CDTF">2001-08-27T04:05:15Z</dcterms:created>
  <dcterms:modified xsi:type="dcterms:W3CDTF">2022-06-02T06:05:31Z</dcterms:modified>
  <cp:category/>
  <cp:version/>
  <cp:contentType/>
  <cp:contentStatus/>
</cp:coreProperties>
</file>