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56A" sheetId="1" r:id="rId1"/>
    <sheet name="ปริมาณน้ำสูงสุด" sheetId="2" r:id="rId2"/>
    <sheet name="ปริมาณน้ำต่ำสุด" sheetId="3" r:id="rId3"/>
    <sheet name="Data P.56A" sheetId="4" r:id="rId4"/>
  </sheets>
  <externalReferences>
    <externalReference r:id="rId7"/>
  </externalReferences>
  <definedNames>
    <definedName name="_xlnm.Print_Area" localSheetId="3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<sst xmlns="http://schemas.openxmlformats.org/spreadsheetml/2006/main" count="41" uniqueCount="21">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</sst>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bbbb"/>
    <numFmt numFmtId="242" formatCode="#,##0_ ;\-#,##0\ "/>
    <numFmt numFmtId="243" formatCode="mmm\-yyyy"/>
    <numFmt numFmtId="244" formatCode="#,##0.0_ ;\-#,##0.0\ "/>
    <numFmt numFmtId="245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39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39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241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39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6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239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239" fontId="26" fillId="0" borderId="16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39" fontId="26" fillId="0" borderId="17" xfId="46" applyNumberFormat="1" applyFont="1" applyBorder="1" applyAlignment="1">
      <alignment horizontal="right"/>
      <protection/>
    </xf>
    <xf numFmtId="239" fontId="26" fillId="0" borderId="17" xfId="46" applyNumberFormat="1" applyFont="1" applyBorder="1" applyAlignment="1">
      <alignment horizontal="center"/>
      <protection/>
    </xf>
    <xf numFmtId="239" fontId="26" fillId="0" borderId="19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10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0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0" fontId="28" fillId="0" borderId="0" xfId="46" applyFont="1">
      <alignment/>
      <protection/>
    </xf>
    <xf numFmtId="0" fontId="0" fillId="0" borderId="16" xfId="46" applyFont="1" applyFill="1" applyBorder="1" applyAlignment="1">
      <alignment horizontal="center"/>
      <protection/>
    </xf>
    <xf numFmtId="2" fontId="0" fillId="18" borderId="22" xfId="46" applyNumberFormat="1" applyFont="1" applyFill="1" applyBorder="1" applyAlignment="1">
      <alignment horizontal="right"/>
      <protection/>
    </xf>
    <xf numFmtId="240" fontId="0" fillId="0" borderId="23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240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39" fontId="29" fillId="0" borderId="23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39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5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4"/>
          <c:w val="0.841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P.56A'!$Q$9:$Q$28</c:f>
              <c:numCache>
                <c:ptCount val="20"/>
                <c:pt idx="0">
                  <c:v>4.18</c:v>
                </c:pt>
                <c:pt idx="1">
                  <c:v>2.7</c:v>
                </c:pt>
                <c:pt idx="2">
                  <c:v>4.2</c:v>
                </c:pt>
                <c:pt idx="3">
                  <c:v>4.23</c:v>
                </c:pt>
                <c:pt idx="4">
                  <c:v>4.61</c:v>
                </c:pt>
                <c:pt idx="5">
                  <c:v>5.029999999999973</c:v>
                </c:pt>
                <c:pt idx="6">
                  <c:v>7.48</c:v>
                </c:pt>
                <c:pt idx="7">
                  <c:v>4.48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3.38</c:v>
                </c:pt>
                <c:pt idx="19">
                  <c:v>3.66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P.56A'!$T$9:$T$28</c:f>
              <c:numCache>
                <c:ptCount val="20"/>
                <c:pt idx="0">
                  <c:v>0.6</c:v>
                </c:pt>
                <c:pt idx="1">
                  <c:v>0.59</c:v>
                </c:pt>
                <c:pt idx="2">
                  <c:v>0.52</c:v>
                </c:pt>
                <c:pt idx="3">
                  <c:v>0.48</c:v>
                </c:pt>
                <c:pt idx="4">
                  <c:v>0.37</c:v>
                </c:pt>
                <c:pt idx="5">
                  <c:v>0.32</c:v>
                </c:pt>
                <c:pt idx="6">
                  <c:v>0.51</c:v>
                </c:pt>
                <c:pt idx="7">
                  <c:v>1.22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0.32</c:v>
                </c:pt>
                <c:pt idx="19">
                  <c:v>0.39</c:v>
                </c:pt>
              </c:numCache>
            </c:numRef>
          </c:val>
        </c:ser>
        <c:overlap val="100"/>
        <c:gapWidth val="50"/>
        <c:axId val="42255019"/>
        <c:axId val="44750852"/>
      </c:barChart>
      <c:cat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25501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1025"/>
          <c:w val="0.8387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P.56A'!$C$9:$C$28</c:f>
              <c:numCache>
                <c:ptCount val="20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</c:v>
                </c:pt>
              </c:numCache>
            </c:numRef>
          </c:val>
        </c:ser>
        <c:gapWidth val="50"/>
        <c:axId val="104485"/>
        <c:axId val="940366"/>
      </c:bar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0448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1025"/>
          <c:w val="0.839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P.56A'!$I$9:$I$28</c:f>
              <c:numCache>
                <c:ptCount val="20"/>
                <c:pt idx="0">
                  <c:v>0.2</c:v>
                </c:pt>
                <c:pt idx="1">
                  <c:v>0.18</c:v>
                </c:pt>
                <c:pt idx="2">
                  <c:v>0.084</c:v>
                </c:pt>
                <c:pt idx="3">
                  <c:v>0.522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</c:numCache>
            </c:numRef>
          </c:val>
        </c:ser>
        <c:gapWidth val="50"/>
        <c:axId val="8463295"/>
        <c:axId val="9060792"/>
      </c:barChart>
      <c:cat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846329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4438265"/>
        <c:axId val="6283552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8648787"/>
        <c:axId val="56512492"/>
      </c:lineChart>
      <c:cat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2835522"/>
        <c:crossesAt val="-0.8"/>
        <c:auto val="0"/>
        <c:lblOffset val="100"/>
        <c:tickLblSkip val="4"/>
        <c:noMultiLvlLbl val="0"/>
      </c:catAx>
      <c:valAx>
        <c:axId val="6283552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4438265"/>
        <c:crossesAt val="1"/>
        <c:crossBetween val="midCat"/>
        <c:dispUnits/>
        <c:majorUnit val="0.1"/>
        <c:minorUnit val="0.02"/>
      </c:valAx>
      <c:catAx>
        <c:axId val="28648787"/>
        <c:scaling>
          <c:orientation val="minMax"/>
        </c:scaling>
        <c:axPos val="b"/>
        <c:delete val="1"/>
        <c:majorTickMark val="out"/>
        <c:minorTickMark val="none"/>
        <c:tickLblPos val="nextTo"/>
        <c:crossAx val="56512492"/>
        <c:crosses val="autoZero"/>
        <c:auto val="0"/>
        <c:lblOffset val="100"/>
        <c:tickLblSkip val="1"/>
        <c:noMultiLvlLbl val="0"/>
      </c:catAx>
      <c:valAx>
        <c:axId val="56512492"/>
        <c:scaling>
          <c:orientation val="minMax"/>
        </c:scaling>
        <c:axPos val="l"/>
        <c:delete val="1"/>
        <c:majorTickMark val="out"/>
        <c:minorTickMark val="none"/>
        <c:tickLblPos val="nextTo"/>
        <c:crossAx val="2864878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907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workbookViewId="0" topLeftCell="A16">
      <selection activeCell="Y31" sqref="Y31"/>
    </sheetView>
  </sheetViews>
  <sheetFormatPr defaultColWidth="9.332031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21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f aca="true" t="shared" si="0" ref="B9:B16">$Q$4+Q9</f>
        <v>412.48</v>
      </c>
      <c r="C9" s="59">
        <v>61.94</v>
      </c>
      <c r="D9" s="60">
        <v>37116</v>
      </c>
      <c r="E9" s="61">
        <f aca="true" t="shared" si="1" ref="E9:E16">$Q$4+R9</f>
        <v>412.27000000000004</v>
      </c>
      <c r="F9" s="62">
        <v>55.01</v>
      </c>
      <c r="G9" s="63">
        <v>37116</v>
      </c>
      <c r="H9" s="58">
        <f aca="true" t="shared" si="2" ref="H9:H16">$Q$4+T9</f>
        <v>408.90000000000003</v>
      </c>
      <c r="I9" s="59">
        <v>0.2</v>
      </c>
      <c r="J9" s="60">
        <v>36982</v>
      </c>
      <c r="K9" s="61">
        <f aca="true" t="shared" si="3" ref="K9:K16">$Q$4+U9</f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1">
        <v>4.18</v>
      </c>
      <c r="R9" s="1">
        <v>3.97</v>
      </c>
      <c r="T9" s="6">
        <v>0.6</v>
      </c>
      <c r="U9" s="1">
        <v>0.61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f t="shared" si="0"/>
        <v>411</v>
      </c>
      <c r="C10" s="59">
        <v>24.1</v>
      </c>
      <c r="D10" s="60">
        <v>37112</v>
      </c>
      <c r="E10" s="67">
        <f t="shared" si="1"/>
        <v>410.98</v>
      </c>
      <c r="F10" s="59">
        <v>23.76</v>
      </c>
      <c r="G10" s="68">
        <v>37112</v>
      </c>
      <c r="H10" s="58">
        <f t="shared" si="2"/>
        <v>408.89</v>
      </c>
      <c r="I10" s="59">
        <v>0.18</v>
      </c>
      <c r="J10" s="60">
        <v>36948</v>
      </c>
      <c r="K10" s="67">
        <f t="shared" si="3"/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v>2.7</v>
      </c>
      <c r="R10" s="1">
        <v>2.68</v>
      </c>
      <c r="T10" s="1">
        <v>0.59</v>
      </c>
      <c r="U10" s="1">
        <v>0.59</v>
      </c>
      <c r="AO10" s="19"/>
      <c r="AP10" s="20"/>
    </row>
    <row r="11" spans="1:42" ht="18" customHeight="1">
      <c r="A11" s="66">
        <v>2544</v>
      </c>
      <c r="B11" s="58">
        <f t="shared" si="0"/>
        <v>412.5</v>
      </c>
      <c r="C11" s="59">
        <v>74.8</v>
      </c>
      <c r="D11" s="60">
        <v>37460</v>
      </c>
      <c r="E11" s="67">
        <f t="shared" si="1"/>
        <v>412.39</v>
      </c>
      <c r="F11" s="59">
        <v>65.94</v>
      </c>
      <c r="G11" s="68">
        <v>37472</v>
      </c>
      <c r="H11" s="58">
        <f t="shared" si="2"/>
        <v>408.82</v>
      </c>
      <c r="I11" s="59">
        <v>0.084</v>
      </c>
      <c r="J11" s="60">
        <v>37343</v>
      </c>
      <c r="K11" s="67">
        <f t="shared" si="3"/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v>4.2</v>
      </c>
      <c r="R11" s="1">
        <v>4.09</v>
      </c>
      <c r="T11" s="1">
        <v>0.52</v>
      </c>
      <c r="U11" s="1">
        <v>0.52</v>
      </c>
      <c r="AO11" s="19"/>
      <c r="AP11" s="20"/>
    </row>
    <row r="12" spans="1:42" ht="18" customHeight="1">
      <c r="A12" s="66">
        <v>2545</v>
      </c>
      <c r="B12" s="58">
        <f t="shared" si="0"/>
        <v>412.53000000000003</v>
      </c>
      <c r="C12" s="59">
        <v>67.9</v>
      </c>
      <c r="D12" s="60">
        <v>37516</v>
      </c>
      <c r="E12" s="67">
        <f t="shared" si="1"/>
        <v>412.21000000000004</v>
      </c>
      <c r="F12" s="59">
        <v>58.3</v>
      </c>
      <c r="G12" s="68">
        <v>37564</v>
      </c>
      <c r="H12" s="58">
        <f t="shared" si="2"/>
        <v>408.78000000000003</v>
      </c>
      <c r="I12" s="59">
        <v>0.522</v>
      </c>
      <c r="J12" s="60">
        <v>37345</v>
      </c>
      <c r="K12" s="67">
        <f t="shared" si="3"/>
        <v>408.78000000000003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1">
        <v>4.23</v>
      </c>
      <c r="R12" s="1">
        <v>3.91</v>
      </c>
      <c r="T12" s="1">
        <v>0.48</v>
      </c>
      <c r="U12" s="1">
        <v>0.48</v>
      </c>
      <c r="AO12" s="19"/>
      <c r="AP12" s="20"/>
    </row>
    <row r="13" spans="1:42" ht="18" customHeight="1">
      <c r="A13" s="66">
        <v>2546</v>
      </c>
      <c r="B13" s="58">
        <f t="shared" si="0"/>
        <v>412.91</v>
      </c>
      <c r="C13" s="59">
        <v>95.76</v>
      </c>
      <c r="D13" s="60">
        <v>38240</v>
      </c>
      <c r="E13" s="67">
        <f t="shared" si="1"/>
        <v>412.71000000000004</v>
      </c>
      <c r="F13" s="59">
        <v>85.28</v>
      </c>
      <c r="G13" s="68">
        <v>38241</v>
      </c>
      <c r="H13" s="58">
        <f t="shared" si="2"/>
        <v>408.67</v>
      </c>
      <c r="I13" s="59" t="s">
        <v>19</v>
      </c>
      <c r="J13" s="60">
        <v>236021</v>
      </c>
      <c r="K13" s="67">
        <f t="shared" si="3"/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v>4.61</v>
      </c>
      <c r="R13" s="1">
        <v>4.41</v>
      </c>
      <c r="T13" s="1">
        <v>0.37</v>
      </c>
      <c r="U13" s="1">
        <v>0.38</v>
      </c>
      <c r="AO13" s="19"/>
      <c r="AP13" s="20"/>
    </row>
    <row r="14" spans="1:42" ht="18" customHeight="1">
      <c r="A14" s="66">
        <v>2547</v>
      </c>
      <c r="B14" s="58">
        <f t="shared" si="0"/>
        <v>413.33</v>
      </c>
      <c r="C14" s="59">
        <v>132.88</v>
      </c>
      <c r="D14" s="60">
        <v>38194</v>
      </c>
      <c r="E14" s="67">
        <f t="shared" si="1"/>
        <v>412.49</v>
      </c>
      <c r="F14" s="59">
        <v>88.1</v>
      </c>
      <c r="G14" s="68">
        <v>38194</v>
      </c>
      <c r="H14" s="58">
        <f t="shared" si="2"/>
        <v>408.62</v>
      </c>
      <c r="I14" s="59">
        <v>0.04</v>
      </c>
      <c r="J14" s="60">
        <v>236427</v>
      </c>
      <c r="K14" s="67">
        <f t="shared" si="3"/>
        <v>408.62</v>
      </c>
      <c r="L14" s="59">
        <v>0.04</v>
      </c>
      <c r="M14" s="68">
        <v>38101</v>
      </c>
      <c r="N14" s="58">
        <v>251.75</v>
      </c>
      <c r="O14" s="71">
        <f aca="true" t="shared" si="4" ref="O14:O26">+N14*0.0317097</f>
        <v>7.982916975</v>
      </c>
      <c r="P14" s="55"/>
      <c r="Q14" s="1">
        <v>5.029999999999973</v>
      </c>
      <c r="R14" s="1">
        <v>4.19</v>
      </c>
      <c r="T14" s="72">
        <v>0.32</v>
      </c>
      <c r="U14" s="1">
        <v>0.3199999999999932</v>
      </c>
      <c r="AO14" s="19"/>
      <c r="AP14" s="55"/>
    </row>
    <row r="15" spans="1:21" ht="18" customHeight="1">
      <c r="A15" s="73">
        <v>2548</v>
      </c>
      <c r="B15" s="58">
        <f t="shared" si="0"/>
        <v>415.78000000000003</v>
      </c>
      <c r="C15" s="74">
        <v>205.1</v>
      </c>
      <c r="D15" s="75">
        <v>38577</v>
      </c>
      <c r="E15" s="67">
        <f t="shared" si="1"/>
        <v>413.74</v>
      </c>
      <c r="F15" s="59">
        <v>118.6</v>
      </c>
      <c r="G15" s="68">
        <v>38623</v>
      </c>
      <c r="H15" s="58">
        <f t="shared" si="2"/>
        <v>408.81</v>
      </c>
      <c r="I15" s="59">
        <v>0.24</v>
      </c>
      <c r="J15" s="68">
        <v>236805</v>
      </c>
      <c r="K15" s="67">
        <f t="shared" si="3"/>
        <v>408.81</v>
      </c>
      <c r="L15" s="59">
        <v>0.24</v>
      </c>
      <c r="M15" s="68">
        <v>236805</v>
      </c>
      <c r="N15" s="58">
        <v>350.97235200000006</v>
      </c>
      <c r="O15" s="71">
        <f t="shared" si="4"/>
        <v>11.129227990214401</v>
      </c>
      <c r="P15" s="55"/>
      <c r="Q15" s="72">
        <v>7.48</v>
      </c>
      <c r="R15" s="6">
        <v>5.44</v>
      </c>
      <c r="T15" s="1">
        <v>0.51</v>
      </c>
      <c r="U15" s="1">
        <v>0.51</v>
      </c>
    </row>
    <row r="16" spans="1:21" ht="18" customHeight="1">
      <c r="A16" s="66">
        <v>2549</v>
      </c>
      <c r="B16" s="58">
        <f t="shared" si="0"/>
        <v>412.78000000000003</v>
      </c>
      <c r="C16" s="59">
        <v>60.95</v>
      </c>
      <c r="D16" s="60">
        <v>38999</v>
      </c>
      <c r="E16" s="67">
        <f t="shared" si="1"/>
        <v>412.37</v>
      </c>
      <c r="F16" s="59">
        <v>49.67</v>
      </c>
      <c r="G16" s="68">
        <v>38999</v>
      </c>
      <c r="H16" s="58">
        <f t="shared" si="2"/>
        <v>409.52000000000004</v>
      </c>
      <c r="I16" s="59">
        <v>1</v>
      </c>
      <c r="J16" s="68">
        <v>38818</v>
      </c>
      <c r="K16" s="67">
        <f t="shared" si="3"/>
        <v>409.52000000000004</v>
      </c>
      <c r="L16" s="59">
        <v>1</v>
      </c>
      <c r="M16" s="68">
        <v>38818</v>
      </c>
      <c r="N16" s="58">
        <v>170.764</v>
      </c>
      <c r="O16" s="71">
        <f t="shared" si="4"/>
        <v>5.4148752108</v>
      </c>
      <c r="P16" s="55"/>
      <c r="Q16" s="1">
        <v>4.48</v>
      </c>
      <c r="R16" s="1">
        <v>4.07</v>
      </c>
      <c r="T16" s="1">
        <v>1.22</v>
      </c>
      <c r="U16" s="1">
        <v>1.22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4"/>
        <v>5.123653326</v>
      </c>
      <c r="P17" s="55"/>
      <c r="Q17" s="6">
        <f aca="true" t="shared" si="5" ref="Q17:Q26">B17-$Q$4</f>
        <v>4.170000000000016</v>
      </c>
      <c r="R17" s="6">
        <f aca="true" t="shared" si="6" ref="R17:R26">H17-$Q$4</f>
        <v>1.1999999999999886</v>
      </c>
      <c r="T17" s="6">
        <f aca="true" t="shared" si="7" ref="T17:T26">H17-$Q$4</f>
        <v>1.1999999999999886</v>
      </c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4"/>
        <v>5.302496034</v>
      </c>
      <c r="P18" s="55"/>
      <c r="Q18" s="6">
        <f t="shared" si="5"/>
        <v>4.089999999999975</v>
      </c>
      <c r="R18" s="6">
        <f t="shared" si="6"/>
        <v>1.099999999999966</v>
      </c>
      <c r="T18" s="6">
        <f t="shared" si="7"/>
        <v>1.099999999999966</v>
      </c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4"/>
        <v>4.934663514</v>
      </c>
      <c r="P19" s="55"/>
      <c r="Q19" s="6">
        <f t="shared" si="5"/>
        <v>4.420000000000016</v>
      </c>
      <c r="R19" s="6">
        <f t="shared" si="6"/>
        <v>1.099999999999966</v>
      </c>
      <c r="T19" s="6">
        <f t="shared" si="7"/>
        <v>1.099999999999966</v>
      </c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4"/>
        <v>5.67920727</v>
      </c>
      <c r="P20" s="55"/>
      <c r="Q20" s="6">
        <f t="shared" si="5"/>
        <v>4.050000000000011</v>
      </c>
      <c r="R20" s="6">
        <f t="shared" si="6"/>
        <v>1</v>
      </c>
      <c r="T20" s="6">
        <f t="shared" si="7"/>
        <v>1</v>
      </c>
    </row>
    <row r="21" spans="1:20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412.759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4"/>
        <v>9.324237285</v>
      </c>
      <c r="P21" s="55"/>
      <c r="Q21" s="1">
        <f t="shared" si="5"/>
        <v>4.849999999999966</v>
      </c>
      <c r="R21" s="1">
        <f t="shared" si="6"/>
        <v>1.1599999999999682</v>
      </c>
      <c r="T21" s="1">
        <f t="shared" si="7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409.202</v>
      </c>
      <c r="L22" s="59">
        <v>0.1</v>
      </c>
      <c r="M22" s="68">
        <v>40977</v>
      </c>
      <c r="N22" s="58">
        <v>96.26</v>
      </c>
      <c r="O22" s="78">
        <f t="shared" si="4"/>
        <v>3.0523757220000003</v>
      </c>
      <c r="P22" s="55"/>
      <c r="Q22" s="6">
        <f t="shared" si="5"/>
        <v>4.139999999999986</v>
      </c>
      <c r="R22" s="6">
        <f t="shared" si="6"/>
        <v>0.8999999999999773</v>
      </c>
      <c r="T22" s="6">
        <f t="shared" si="7"/>
        <v>0.8999999999999773</v>
      </c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4"/>
        <v>4.282712082</v>
      </c>
      <c r="P23" s="55"/>
      <c r="Q23" s="1">
        <f t="shared" si="5"/>
        <v>5.019999999999982</v>
      </c>
      <c r="R23" s="6">
        <f t="shared" si="6"/>
        <v>0.5</v>
      </c>
      <c r="T23" s="6">
        <f t="shared" si="7"/>
        <v>0.5</v>
      </c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412.099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4"/>
        <v>4.009691565</v>
      </c>
      <c r="P24" s="55"/>
      <c r="Q24" s="1">
        <f t="shared" si="5"/>
        <v>4.360000000000014</v>
      </c>
      <c r="R24" s="6">
        <f t="shared" si="6"/>
        <v>0.19999999999998863</v>
      </c>
      <c r="T24" s="6">
        <f t="shared" si="7"/>
        <v>0.19999999999998863</v>
      </c>
    </row>
    <row r="25" spans="1:20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409.995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4"/>
        <v>1.530310122</v>
      </c>
      <c r="P25" s="55"/>
      <c r="Q25" s="1">
        <f t="shared" si="5"/>
        <v>1.8100000000000023</v>
      </c>
      <c r="R25" s="1">
        <f t="shared" si="6"/>
        <v>0.21999999999997044</v>
      </c>
      <c r="T25" s="1">
        <f t="shared" si="7"/>
        <v>0.21999999999997044</v>
      </c>
    </row>
    <row r="26" spans="1:20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410.449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4"/>
        <v>2.97436986</v>
      </c>
      <c r="P26" s="55"/>
      <c r="Q26" s="1">
        <f t="shared" si="5"/>
        <v>2.4499999999999886</v>
      </c>
      <c r="R26" s="1">
        <f t="shared" si="6"/>
        <v>0.18999999999999773</v>
      </c>
      <c r="T26" s="1">
        <f t="shared" si="7"/>
        <v>0.18999999999999773</v>
      </c>
    </row>
    <row r="27" spans="1:20" ht="18" customHeight="1">
      <c r="A27" s="80">
        <v>2560</v>
      </c>
      <c r="B27" s="76">
        <v>411.68</v>
      </c>
      <c r="C27" s="79">
        <v>75.64</v>
      </c>
      <c r="D27" s="60">
        <v>43299</v>
      </c>
      <c r="E27" s="77">
        <v>411.45</v>
      </c>
      <c r="F27" s="79">
        <v>66.47</v>
      </c>
      <c r="G27" s="68">
        <v>43299</v>
      </c>
      <c r="H27" s="76">
        <v>408.62</v>
      </c>
      <c r="I27" s="79">
        <v>0.04</v>
      </c>
      <c r="J27" s="81">
        <v>43221</v>
      </c>
      <c r="K27" s="77">
        <v>408.62</v>
      </c>
      <c r="L27" s="79">
        <v>0.04</v>
      </c>
      <c r="M27" s="82">
        <v>43221</v>
      </c>
      <c r="N27" s="83">
        <v>139.05</v>
      </c>
      <c r="O27" s="78">
        <v>4.41</v>
      </c>
      <c r="P27" s="55"/>
      <c r="Q27" s="1">
        <v>3.38</v>
      </c>
      <c r="R27" s="1">
        <v>0.32</v>
      </c>
      <c r="T27" s="1">
        <v>0.32</v>
      </c>
    </row>
    <row r="28" spans="1:20" ht="18" customHeight="1">
      <c r="A28" s="80">
        <v>2561</v>
      </c>
      <c r="B28" s="76">
        <v>411.96</v>
      </c>
      <c r="C28" s="79">
        <v>76.76</v>
      </c>
      <c r="D28" s="60">
        <v>43695</v>
      </c>
      <c r="E28" s="77">
        <v>411.6</v>
      </c>
      <c r="F28" s="79">
        <v>64.7</v>
      </c>
      <c r="G28" s="68">
        <v>43695</v>
      </c>
      <c r="H28" s="76">
        <v>408.69</v>
      </c>
      <c r="I28" s="79">
        <v>0.36</v>
      </c>
      <c r="J28" s="81">
        <v>43556</v>
      </c>
      <c r="K28" s="77">
        <v>408.69</v>
      </c>
      <c r="L28" s="79">
        <v>0.36</v>
      </c>
      <c r="M28" s="82">
        <v>43556</v>
      </c>
      <c r="N28" s="83">
        <v>139.92</v>
      </c>
      <c r="O28" s="78">
        <v>4.44</v>
      </c>
      <c r="P28" s="55"/>
      <c r="Q28" s="1">
        <v>3.66</v>
      </c>
      <c r="R28" s="1">
        <v>0.39</v>
      </c>
      <c r="T28" s="1">
        <v>0.39</v>
      </c>
    </row>
    <row r="29" spans="1:16" ht="18" customHeight="1">
      <c r="A29" s="80"/>
      <c r="B29" s="76"/>
      <c r="C29" s="79"/>
      <c r="D29" s="60"/>
      <c r="E29" s="77"/>
      <c r="F29" s="79"/>
      <c r="G29" s="68"/>
      <c r="H29" s="76"/>
      <c r="I29" s="79"/>
      <c r="J29" s="81"/>
      <c r="K29" s="77"/>
      <c r="L29" s="79"/>
      <c r="M29" s="82"/>
      <c r="N29" s="83"/>
      <c r="O29" s="78"/>
      <c r="P29" s="55"/>
    </row>
    <row r="30" spans="1:16" ht="18" customHeight="1">
      <c r="A30" s="80"/>
      <c r="B30" s="76"/>
      <c r="C30" s="79"/>
      <c r="D30" s="60"/>
      <c r="E30" s="77"/>
      <c r="F30" s="79"/>
      <c r="G30" s="68"/>
      <c r="H30" s="76"/>
      <c r="I30" s="79"/>
      <c r="J30" s="81"/>
      <c r="K30" s="77"/>
      <c r="L30" s="79"/>
      <c r="M30" s="82"/>
      <c r="N30" s="83"/>
      <c r="O30" s="78"/>
      <c r="P30" s="55"/>
    </row>
    <row r="31" spans="1:16" ht="18" customHeight="1">
      <c r="A31" s="80"/>
      <c r="B31" s="76"/>
      <c r="C31" s="79"/>
      <c r="D31" s="60"/>
      <c r="E31" s="77"/>
      <c r="F31" s="79"/>
      <c r="G31" s="68"/>
      <c r="H31" s="76"/>
      <c r="I31" s="79"/>
      <c r="J31" s="81"/>
      <c r="K31" s="77"/>
      <c r="L31" s="79"/>
      <c r="M31" s="82"/>
      <c r="N31" s="83"/>
      <c r="O31" s="78"/>
      <c r="P31" s="55"/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2010-11-30T08:53:44Z</cp:lastPrinted>
  <dcterms:created xsi:type="dcterms:W3CDTF">1994-01-31T08:04:27Z</dcterms:created>
  <dcterms:modified xsi:type="dcterms:W3CDTF">2019-06-14T02:12:52Z</dcterms:modified>
  <cp:category/>
  <cp:version/>
  <cp:contentType/>
  <cp:contentStatus/>
</cp:coreProperties>
</file>