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56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<sst xmlns="http://schemas.openxmlformats.org/spreadsheetml/2006/main" count="39" uniqueCount="24">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</sst>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3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"/>
          <c:w val="0.873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P.56A'!$C$5:$C$24</c:f>
              <c:numCache>
                <c:ptCount val="20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117.6</c:v>
                </c:pt>
              </c:numCache>
            </c:numRef>
          </c:val>
        </c:ser>
        <c:axId val="59011711"/>
        <c:axId val="61343352"/>
      </c:barChart>
      <c:lineChart>
        <c:grouping val="standard"/>
        <c:varyColors val="0"/>
        <c:ser>
          <c:idx val="1"/>
          <c:order val="1"/>
          <c:tx>
            <c:v>ค่าเฉลี่ย (2542 - 2560 )อยู่ระหว่างค่า+-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P.56A'!$E$5:$E$23</c:f>
              <c:numCache>
                <c:ptCount val="19"/>
                <c:pt idx="0">
                  <c:v>162.99046484210527</c:v>
                </c:pt>
                <c:pt idx="1">
                  <c:v>162.99046484210527</c:v>
                </c:pt>
                <c:pt idx="2">
                  <c:v>162.99046484210527</c:v>
                </c:pt>
                <c:pt idx="3">
                  <c:v>162.99046484210527</c:v>
                </c:pt>
                <c:pt idx="4">
                  <c:v>162.99046484210527</c:v>
                </c:pt>
                <c:pt idx="5">
                  <c:v>162.99046484210527</c:v>
                </c:pt>
                <c:pt idx="6">
                  <c:v>162.99046484210527</c:v>
                </c:pt>
                <c:pt idx="7">
                  <c:v>162.99046484210527</c:v>
                </c:pt>
                <c:pt idx="8">
                  <c:v>162.99046484210527</c:v>
                </c:pt>
                <c:pt idx="9">
                  <c:v>162.99046484210527</c:v>
                </c:pt>
                <c:pt idx="10">
                  <c:v>162.99046484210527</c:v>
                </c:pt>
                <c:pt idx="11">
                  <c:v>162.99046484210527</c:v>
                </c:pt>
                <c:pt idx="12">
                  <c:v>162.99046484210527</c:v>
                </c:pt>
                <c:pt idx="13">
                  <c:v>162.99046484210527</c:v>
                </c:pt>
                <c:pt idx="14">
                  <c:v>162.99046484210527</c:v>
                </c:pt>
                <c:pt idx="15">
                  <c:v>162.99046484210527</c:v>
                </c:pt>
                <c:pt idx="16">
                  <c:v>162.99046484210527</c:v>
                </c:pt>
                <c:pt idx="17">
                  <c:v>162.99046484210527</c:v>
                </c:pt>
                <c:pt idx="18">
                  <c:v>162.99046484210527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P.56A'!$H$5:$H$23</c:f>
              <c:numCache>
                <c:ptCount val="19"/>
                <c:pt idx="0">
                  <c:v>234.36435795291075</c:v>
                </c:pt>
                <c:pt idx="1">
                  <c:v>234.36435795291075</c:v>
                </c:pt>
                <c:pt idx="2">
                  <c:v>234.36435795291075</c:v>
                </c:pt>
                <c:pt idx="3">
                  <c:v>234.36435795291075</c:v>
                </c:pt>
                <c:pt idx="4">
                  <c:v>234.36435795291075</c:v>
                </c:pt>
                <c:pt idx="5">
                  <c:v>234.36435795291075</c:v>
                </c:pt>
                <c:pt idx="6">
                  <c:v>234.36435795291075</c:v>
                </c:pt>
                <c:pt idx="7">
                  <c:v>234.36435795291075</c:v>
                </c:pt>
                <c:pt idx="8">
                  <c:v>234.36435795291075</c:v>
                </c:pt>
                <c:pt idx="9">
                  <c:v>234.36435795291075</c:v>
                </c:pt>
                <c:pt idx="10">
                  <c:v>234.36435795291075</c:v>
                </c:pt>
                <c:pt idx="11">
                  <c:v>234.36435795291075</c:v>
                </c:pt>
                <c:pt idx="12">
                  <c:v>234.36435795291075</c:v>
                </c:pt>
                <c:pt idx="13">
                  <c:v>234.36435795291075</c:v>
                </c:pt>
                <c:pt idx="14">
                  <c:v>234.36435795291075</c:v>
                </c:pt>
                <c:pt idx="15">
                  <c:v>234.36435795291075</c:v>
                </c:pt>
                <c:pt idx="16">
                  <c:v>234.36435795291075</c:v>
                </c:pt>
                <c:pt idx="17">
                  <c:v>234.36435795291075</c:v>
                </c:pt>
                <c:pt idx="18">
                  <c:v>234.36435795291075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P.56A'!$F$5:$F$23</c:f>
              <c:numCache>
                <c:ptCount val="19"/>
                <c:pt idx="0">
                  <c:v>91.61657173129979</c:v>
                </c:pt>
                <c:pt idx="1">
                  <c:v>91.61657173129979</c:v>
                </c:pt>
                <c:pt idx="2">
                  <c:v>91.61657173129979</c:v>
                </c:pt>
                <c:pt idx="3">
                  <c:v>91.61657173129979</c:v>
                </c:pt>
                <c:pt idx="4">
                  <c:v>91.61657173129979</c:v>
                </c:pt>
                <c:pt idx="5">
                  <c:v>91.61657173129979</c:v>
                </c:pt>
                <c:pt idx="6">
                  <c:v>91.61657173129979</c:v>
                </c:pt>
                <c:pt idx="7">
                  <c:v>91.61657173129979</c:v>
                </c:pt>
                <c:pt idx="8">
                  <c:v>91.61657173129979</c:v>
                </c:pt>
                <c:pt idx="9">
                  <c:v>91.61657173129979</c:v>
                </c:pt>
                <c:pt idx="10">
                  <c:v>91.61657173129979</c:v>
                </c:pt>
                <c:pt idx="11">
                  <c:v>91.61657173129979</c:v>
                </c:pt>
                <c:pt idx="12">
                  <c:v>91.61657173129979</c:v>
                </c:pt>
                <c:pt idx="13">
                  <c:v>91.61657173129979</c:v>
                </c:pt>
                <c:pt idx="14">
                  <c:v>91.61657173129979</c:v>
                </c:pt>
                <c:pt idx="15">
                  <c:v>91.61657173129979</c:v>
                </c:pt>
                <c:pt idx="16">
                  <c:v>91.61657173129979</c:v>
                </c:pt>
                <c:pt idx="17">
                  <c:v>91.61657173129979</c:v>
                </c:pt>
                <c:pt idx="18">
                  <c:v>91.61657173129979</c:v>
                </c:pt>
              </c:numCache>
            </c:numRef>
          </c:val>
          <c:smooth val="0"/>
        </c:ser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343352"/>
        <c:crossesAt val="0"/>
        <c:auto val="1"/>
        <c:lblOffset val="100"/>
        <c:tickLblSkip val="1"/>
        <c:noMultiLvlLbl val="0"/>
      </c:catAx>
      <c:valAx>
        <c:axId val="613433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1171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5275"/>
          <c:w val="0.8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625"/>
          <c:w val="0.8695"/>
          <c:h val="0.7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P.56A'!$C$5:$C$24</c:f>
              <c:numCache>
                <c:ptCount val="20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(2542- 2560 )19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P.56A'!$F$5:$F$23</c:f>
              <c:numCache>
                <c:ptCount val="19"/>
                <c:pt idx="0">
                  <c:v>91.61657173129979</c:v>
                </c:pt>
                <c:pt idx="1">
                  <c:v>91.61657173129979</c:v>
                </c:pt>
                <c:pt idx="2">
                  <c:v>91.61657173129979</c:v>
                </c:pt>
                <c:pt idx="3">
                  <c:v>91.61657173129979</c:v>
                </c:pt>
                <c:pt idx="4">
                  <c:v>91.61657173129979</c:v>
                </c:pt>
                <c:pt idx="5">
                  <c:v>91.61657173129979</c:v>
                </c:pt>
                <c:pt idx="6">
                  <c:v>91.61657173129979</c:v>
                </c:pt>
                <c:pt idx="7">
                  <c:v>91.61657173129979</c:v>
                </c:pt>
                <c:pt idx="8">
                  <c:v>91.61657173129979</c:v>
                </c:pt>
                <c:pt idx="9">
                  <c:v>91.61657173129979</c:v>
                </c:pt>
                <c:pt idx="10">
                  <c:v>91.61657173129979</c:v>
                </c:pt>
                <c:pt idx="11">
                  <c:v>91.61657173129979</c:v>
                </c:pt>
                <c:pt idx="12">
                  <c:v>91.61657173129979</c:v>
                </c:pt>
                <c:pt idx="13">
                  <c:v>91.61657173129979</c:v>
                </c:pt>
                <c:pt idx="14">
                  <c:v>91.61657173129979</c:v>
                </c:pt>
                <c:pt idx="15">
                  <c:v>91.61657173129979</c:v>
                </c:pt>
                <c:pt idx="16">
                  <c:v>91.61657173129979</c:v>
                </c:pt>
                <c:pt idx="17">
                  <c:v>91.61657173129979</c:v>
                </c:pt>
                <c:pt idx="18">
                  <c:v>91.61657173129979</c:v>
                </c:pt>
              </c:numCache>
            </c:numRef>
          </c:cat>
          <c:val>
            <c:numRef>
              <c:f>'std. - P.56A'!$E$5:$E$23</c:f>
              <c:numCache>
                <c:ptCount val="19"/>
                <c:pt idx="0">
                  <c:v>162.99046484210527</c:v>
                </c:pt>
                <c:pt idx="1">
                  <c:v>162.99046484210527</c:v>
                </c:pt>
                <c:pt idx="2">
                  <c:v>162.99046484210527</c:v>
                </c:pt>
                <c:pt idx="3">
                  <c:v>162.99046484210527</c:v>
                </c:pt>
                <c:pt idx="4">
                  <c:v>162.99046484210527</c:v>
                </c:pt>
                <c:pt idx="5">
                  <c:v>162.99046484210527</c:v>
                </c:pt>
                <c:pt idx="6">
                  <c:v>162.99046484210527</c:v>
                </c:pt>
                <c:pt idx="7">
                  <c:v>162.99046484210527</c:v>
                </c:pt>
                <c:pt idx="8">
                  <c:v>162.99046484210527</c:v>
                </c:pt>
                <c:pt idx="9">
                  <c:v>162.99046484210527</c:v>
                </c:pt>
                <c:pt idx="10">
                  <c:v>162.99046484210527</c:v>
                </c:pt>
                <c:pt idx="11">
                  <c:v>162.99046484210527</c:v>
                </c:pt>
                <c:pt idx="12">
                  <c:v>162.99046484210527</c:v>
                </c:pt>
                <c:pt idx="13">
                  <c:v>162.99046484210527</c:v>
                </c:pt>
                <c:pt idx="14">
                  <c:v>162.99046484210527</c:v>
                </c:pt>
                <c:pt idx="15">
                  <c:v>162.99046484210527</c:v>
                </c:pt>
                <c:pt idx="16">
                  <c:v>162.99046484210527</c:v>
                </c:pt>
                <c:pt idx="17">
                  <c:v>162.99046484210527</c:v>
                </c:pt>
                <c:pt idx="18">
                  <c:v>162.99046484210527</c:v>
                </c:pt>
              </c:numCache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55586"/>
        <c:crossesAt val="0"/>
        <c:auto val="1"/>
        <c:lblOffset val="100"/>
        <c:tickLblSkip val="1"/>
        <c:noMultiLvlLbl val="0"/>
      </c:catAx>
      <c:valAx>
        <c:axId val="27555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21925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0.437</cdr:y>
    </cdr:from>
    <cdr:to>
      <cdr:x>0.54125</cdr:x>
      <cdr:y>0.48225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2695575"/>
          <a:ext cx="13525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161 ล้าน ลบ.ม..</a:t>
          </a:r>
        </a:p>
      </cdr:txBody>
    </cdr:sp>
  </cdr:relSizeAnchor>
  <cdr:relSizeAnchor xmlns:cdr="http://schemas.openxmlformats.org/drawingml/2006/chartDrawing">
    <cdr:from>
      <cdr:x>0.6365</cdr:x>
      <cdr:y>0.3635</cdr:y>
    </cdr:from>
    <cdr:to>
      <cdr:x>0.78575</cdr:x>
      <cdr:y>0.40925</cdr:y>
    </cdr:to>
    <cdr:sp>
      <cdr:nvSpPr>
        <cdr:cNvPr id="2" name="TextBox 1"/>
        <cdr:cNvSpPr txBox="1">
          <a:spLocks noChangeArrowheads="1"/>
        </cdr:cNvSpPr>
      </cdr:nvSpPr>
      <cdr:spPr>
        <a:xfrm>
          <a:off x="5972175" y="2238375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234 ล้าน ลบ.ม.</a:t>
          </a:r>
        </a:p>
      </cdr:txBody>
    </cdr:sp>
  </cdr:relSizeAnchor>
  <cdr:relSizeAnchor xmlns:cdr="http://schemas.openxmlformats.org/drawingml/2006/chartDrawing">
    <cdr:from>
      <cdr:x>0.24825</cdr:x>
      <cdr:y>0.6545</cdr:y>
    </cdr:from>
    <cdr:to>
      <cdr:x>0.3975</cdr:x>
      <cdr:y>0.70125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4038600"/>
          <a:ext cx="140017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89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0.32125</cdr:y>
    </cdr:from>
    <cdr:to>
      <cdr:x>0.20825</cdr:x>
      <cdr:y>0.52625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19225" y="1962150"/>
          <a:ext cx="533400" cy="1257300"/>
        </a:xfrm>
        <a:prstGeom prst="curvedConnector3">
          <a:avLst>
            <a:gd name="adj1" fmla="val -388"/>
            <a:gd name="adj2" fmla="val 544333"/>
            <a:gd name="adj3" fmla="val -23197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7">
      <selection activeCell="L32" sqref="L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71">
        <v>128.862</v>
      </c>
      <c r="D5" s="72"/>
      <c r="E5" s="73">
        <f aca="true" t="shared" si="0" ref="E5:E23">$C$105</f>
        <v>162.99046484210527</v>
      </c>
      <c r="F5" s="74">
        <f aca="true" t="shared" si="1" ref="F5:F23">+$C$108</f>
        <v>91.61657173129979</v>
      </c>
      <c r="G5" s="75">
        <f aca="true" t="shared" si="2" ref="G5:G23">$C$106</f>
        <v>71.37389311080548</v>
      </c>
      <c r="H5" s="76">
        <f aca="true" t="shared" si="3" ref="H5:H23">+$C$109</f>
        <v>234.36435795291075</v>
      </c>
      <c r="I5" s="2">
        <v>1</v>
      </c>
    </row>
    <row r="6" spans="2:9" ht="12">
      <c r="B6" s="22">
        <v>2543</v>
      </c>
      <c r="C6" s="77">
        <v>111.4</v>
      </c>
      <c r="D6" s="72"/>
      <c r="E6" s="78">
        <f t="shared" si="0"/>
        <v>162.99046484210527</v>
      </c>
      <c r="F6" s="79">
        <f t="shared" si="1"/>
        <v>91.61657173129979</v>
      </c>
      <c r="G6" s="80">
        <f t="shared" si="2"/>
        <v>71.37389311080548</v>
      </c>
      <c r="H6" s="81">
        <f t="shared" si="3"/>
        <v>234.36435795291075</v>
      </c>
      <c r="I6" s="2">
        <v>2</v>
      </c>
    </row>
    <row r="7" spans="2:9" ht="12">
      <c r="B7" s="22">
        <v>2544</v>
      </c>
      <c r="C7" s="77">
        <v>152.06</v>
      </c>
      <c r="D7" s="72"/>
      <c r="E7" s="78">
        <f t="shared" si="0"/>
        <v>162.99046484210527</v>
      </c>
      <c r="F7" s="79">
        <f t="shared" si="1"/>
        <v>91.61657173129979</v>
      </c>
      <c r="G7" s="80">
        <f t="shared" si="2"/>
        <v>71.37389311080548</v>
      </c>
      <c r="H7" s="81">
        <f t="shared" si="3"/>
        <v>234.36435795291075</v>
      </c>
      <c r="I7" s="2">
        <v>3</v>
      </c>
    </row>
    <row r="8" spans="2:9" ht="12">
      <c r="B8" s="22">
        <v>2545</v>
      </c>
      <c r="C8" s="77">
        <v>184.53799999999998</v>
      </c>
      <c r="D8" s="72"/>
      <c r="E8" s="78">
        <f t="shared" si="0"/>
        <v>162.99046484210527</v>
      </c>
      <c r="F8" s="79">
        <f t="shared" si="1"/>
        <v>91.61657173129979</v>
      </c>
      <c r="G8" s="80">
        <f t="shared" si="2"/>
        <v>71.37389311080548</v>
      </c>
      <c r="H8" s="81">
        <f t="shared" si="3"/>
        <v>234.36435795291075</v>
      </c>
      <c r="I8" s="2">
        <v>4</v>
      </c>
    </row>
    <row r="9" spans="2:9" ht="12">
      <c r="B9" s="22">
        <v>2546</v>
      </c>
      <c r="C9" s="77">
        <v>132.231</v>
      </c>
      <c r="D9" s="72"/>
      <c r="E9" s="78">
        <f t="shared" si="0"/>
        <v>162.99046484210527</v>
      </c>
      <c r="F9" s="79">
        <f t="shared" si="1"/>
        <v>91.61657173129979</v>
      </c>
      <c r="G9" s="80">
        <f t="shared" si="2"/>
        <v>71.37389311080548</v>
      </c>
      <c r="H9" s="81">
        <f t="shared" si="3"/>
        <v>234.36435795291075</v>
      </c>
      <c r="I9" s="2">
        <v>5</v>
      </c>
    </row>
    <row r="10" spans="2:9" ht="12">
      <c r="B10" s="22">
        <v>2547</v>
      </c>
      <c r="C10" s="77">
        <v>251.745</v>
      </c>
      <c r="D10" s="72"/>
      <c r="E10" s="78">
        <f t="shared" si="0"/>
        <v>162.99046484210527</v>
      </c>
      <c r="F10" s="79">
        <f t="shared" si="1"/>
        <v>91.61657173129979</v>
      </c>
      <c r="G10" s="80">
        <f t="shared" si="2"/>
        <v>71.37389311080548</v>
      </c>
      <c r="H10" s="81">
        <f t="shared" si="3"/>
        <v>234.36435795291075</v>
      </c>
      <c r="I10" s="2">
        <v>6</v>
      </c>
    </row>
    <row r="11" spans="2:9" ht="12">
      <c r="B11" s="22">
        <v>2548</v>
      </c>
      <c r="C11" s="77">
        <v>350.97235200000006</v>
      </c>
      <c r="D11" s="72"/>
      <c r="E11" s="78">
        <f t="shared" si="0"/>
        <v>162.99046484210527</v>
      </c>
      <c r="F11" s="79">
        <f t="shared" si="1"/>
        <v>91.61657173129979</v>
      </c>
      <c r="G11" s="80">
        <f t="shared" si="2"/>
        <v>71.37389311080548</v>
      </c>
      <c r="H11" s="81">
        <f t="shared" si="3"/>
        <v>234.36435795291075</v>
      </c>
      <c r="I11" s="2">
        <v>7</v>
      </c>
    </row>
    <row r="12" spans="2:9" ht="12">
      <c r="B12" s="22">
        <v>2549</v>
      </c>
      <c r="C12" s="77">
        <v>170.76441599999998</v>
      </c>
      <c r="D12" s="72"/>
      <c r="E12" s="78">
        <f t="shared" si="0"/>
        <v>162.99046484210527</v>
      </c>
      <c r="F12" s="79">
        <f t="shared" si="1"/>
        <v>91.61657173129979</v>
      </c>
      <c r="G12" s="80">
        <f t="shared" si="2"/>
        <v>71.37389311080548</v>
      </c>
      <c r="H12" s="81">
        <f t="shared" si="3"/>
        <v>234.36435795291075</v>
      </c>
      <c r="I12" s="2">
        <v>8</v>
      </c>
    </row>
    <row r="13" spans="2:9" ht="12">
      <c r="B13" s="22">
        <v>2550</v>
      </c>
      <c r="C13" s="77">
        <v>161.578368</v>
      </c>
      <c r="D13" s="72"/>
      <c r="E13" s="78">
        <f t="shared" si="0"/>
        <v>162.99046484210527</v>
      </c>
      <c r="F13" s="79">
        <f t="shared" si="1"/>
        <v>91.61657173129979</v>
      </c>
      <c r="G13" s="80">
        <f t="shared" si="2"/>
        <v>71.37389311080548</v>
      </c>
      <c r="H13" s="81">
        <f t="shared" si="3"/>
        <v>234.36435795291075</v>
      </c>
      <c r="I13" s="2">
        <v>9</v>
      </c>
    </row>
    <row r="14" spans="2:9" ht="12">
      <c r="B14" s="22">
        <v>2551</v>
      </c>
      <c r="C14" s="77">
        <v>184.96</v>
      </c>
      <c r="D14" s="72"/>
      <c r="E14" s="78">
        <f t="shared" si="0"/>
        <v>162.99046484210527</v>
      </c>
      <c r="F14" s="79">
        <f t="shared" si="1"/>
        <v>91.61657173129979</v>
      </c>
      <c r="G14" s="80">
        <f t="shared" si="2"/>
        <v>71.37389311080548</v>
      </c>
      <c r="H14" s="81">
        <f t="shared" si="3"/>
        <v>234.36435795291075</v>
      </c>
      <c r="I14" s="2">
        <v>10</v>
      </c>
    </row>
    <row r="15" spans="2:9" ht="12">
      <c r="B15" s="22">
        <v>2552</v>
      </c>
      <c r="C15" s="77">
        <v>155.62</v>
      </c>
      <c r="D15" s="72"/>
      <c r="E15" s="78">
        <f t="shared" si="0"/>
        <v>162.99046484210527</v>
      </c>
      <c r="F15" s="79">
        <f t="shared" si="1"/>
        <v>91.61657173129979</v>
      </c>
      <c r="G15" s="80">
        <f t="shared" si="2"/>
        <v>71.37389311080548</v>
      </c>
      <c r="H15" s="81">
        <f t="shared" si="3"/>
        <v>234.36435795291075</v>
      </c>
      <c r="I15" s="2">
        <v>11</v>
      </c>
    </row>
    <row r="16" spans="2:9" ht="12">
      <c r="B16" s="22">
        <v>2553</v>
      </c>
      <c r="C16" s="77">
        <v>179.10115200000004</v>
      </c>
      <c r="D16" s="72"/>
      <c r="E16" s="78">
        <f t="shared" si="0"/>
        <v>162.99046484210527</v>
      </c>
      <c r="F16" s="79">
        <f t="shared" si="1"/>
        <v>91.61657173129979</v>
      </c>
      <c r="G16" s="80">
        <f t="shared" si="2"/>
        <v>71.37389311080548</v>
      </c>
      <c r="H16" s="81">
        <f t="shared" si="3"/>
        <v>234.36435795291075</v>
      </c>
      <c r="I16" s="2">
        <v>12</v>
      </c>
    </row>
    <row r="17" spans="2:9" ht="12">
      <c r="B17" s="22">
        <v>2554</v>
      </c>
      <c r="C17" s="77">
        <v>294.05289600000003</v>
      </c>
      <c r="D17" s="72"/>
      <c r="E17" s="78">
        <f t="shared" si="0"/>
        <v>162.99046484210527</v>
      </c>
      <c r="F17" s="79">
        <f t="shared" si="1"/>
        <v>91.61657173129979</v>
      </c>
      <c r="G17" s="80">
        <f t="shared" si="2"/>
        <v>71.37389311080548</v>
      </c>
      <c r="H17" s="81">
        <f t="shared" si="3"/>
        <v>234.36435795291075</v>
      </c>
      <c r="I17" s="2">
        <v>13</v>
      </c>
    </row>
    <row r="18" spans="2:9" ht="12">
      <c r="B18" s="22">
        <v>2555</v>
      </c>
      <c r="C18" s="77">
        <v>96.25910400000002</v>
      </c>
      <c r="D18" s="72"/>
      <c r="E18" s="78">
        <f t="shared" si="0"/>
        <v>162.99046484210527</v>
      </c>
      <c r="F18" s="79">
        <f t="shared" si="1"/>
        <v>91.61657173129979</v>
      </c>
      <c r="G18" s="80">
        <f t="shared" si="2"/>
        <v>71.37389311080548</v>
      </c>
      <c r="H18" s="81">
        <f t="shared" si="3"/>
        <v>234.36435795291075</v>
      </c>
      <c r="I18" s="2">
        <v>14</v>
      </c>
    </row>
    <row r="19" spans="2:9" ht="12">
      <c r="B19" s="22">
        <v>2556</v>
      </c>
      <c r="C19" s="77">
        <v>135.06220800000003</v>
      </c>
      <c r="D19" s="72"/>
      <c r="E19" s="78">
        <f t="shared" si="0"/>
        <v>162.99046484210527</v>
      </c>
      <c r="F19" s="79">
        <f t="shared" si="1"/>
        <v>91.61657173129979</v>
      </c>
      <c r="G19" s="80">
        <f t="shared" si="2"/>
        <v>71.37389311080548</v>
      </c>
      <c r="H19" s="81">
        <f t="shared" si="3"/>
        <v>234.36435795291075</v>
      </c>
      <c r="I19" s="2">
        <v>15</v>
      </c>
    </row>
    <row r="20" spans="2:9" ht="12">
      <c r="B20" s="22">
        <v>2557</v>
      </c>
      <c r="C20" s="77">
        <v>126.45</v>
      </c>
      <c r="D20" s="72"/>
      <c r="E20" s="78">
        <f t="shared" si="0"/>
        <v>162.99046484210527</v>
      </c>
      <c r="F20" s="79">
        <f t="shared" si="1"/>
        <v>91.61657173129979</v>
      </c>
      <c r="G20" s="80">
        <f t="shared" si="2"/>
        <v>71.37389311080548</v>
      </c>
      <c r="H20" s="81">
        <f t="shared" si="3"/>
        <v>234.36435795291075</v>
      </c>
      <c r="I20" s="2">
        <v>16</v>
      </c>
    </row>
    <row r="21" spans="2:9" ht="12">
      <c r="B21" s="22">
        <v>2558</v>
      </c>
      <c r="C21" s="77">
        <v>48.260448000000004</v>
      </c>
      <c r="D21" s="72"/>
      <c r="E21" s="78">
        <f t="shared" si="0"/>
        <v>162.99046484210527</v>
      </c>
      <c r="F21" s="79">
        <f t="shared" si="1"/>
        <v>91.61657173129979</v>
      </c>
      <c r="G21" s="80">
        <f t="shared" si="2"/>
        <v>71.37389311080548</v>
      </c>
      <c r="H21" s="81">
        <f t="shared" si="3"/>
        <v>234.36435795291075</v>
      </c>
      <c r="I21" s="2">
        <v>17</v>
      </c>
    </row>
    <row r="22" spans="2:9" ht="12">
      <c r="B22" s="22">
        <v>2559</v>
      </c>
      <c r="C22" s="77">
        <v>93.801888</v>
      </c>
      <c r="D22" s="72"/>
      <c r="E22" s="78">
        <f t="shared" si="0"/>
        <v>162.99046484210527</v>
      </c>
      <c r="F22" s="79">
        <f t="shared" si="1"/>
        <v>91.61657173129979</v>
      </c>
      <c r="G22" s="80">
        <f t="shared" si="2"/>
        <v>71.37389311080548</v>
      </c>
      <c r="H22" s="81">
        <f t="shared" si="3"/>
        <v>234.36435795291075</v>
      </c>
      <c r="I22" s="2">
        <v>18</v>
      </c>
    </row>
    <row r="23" spans="2:9" ht="12">
      <c r="B23" s="91">
        <v>2560</v>
      </c>
      <c r="C23" s="82">
        <v>139.1</v>
      </c>
      <c r="D23" s="72"/>
      <c r="E23" s="78">
        <f t="shared" si="0"/>
        <v>162.99046484210527</v>
      </c>
      <c r="F23" s="79">
        <f t="shared" si="1"/>
        <v>91.61657173129979</v>
      </c>
      <c r="G23" s="80">
        <f t="shared" si="2"/>
        <v>71.37389311080548</v>
      </c>
      <c r="H23" s="81">
        <f t="shared" si="3"/>
        <v>234.36435795291075</v>
      </c>
      <c r="I23" s="2">
        <v>19</v>
      </c>
    </row>
    <row r="24" spans="2:14" ht="12">
      <c r="B24" s="89">
        <v>2561</v>
      </c>
      <c r="C24" s="90">
        <v>119.5</v>
      </c>
      <c r="D24" s="72"/>
      <c r="E24" s="78"/>
      <c r="F24" s="79"/>
      <c r="G24" s="80"/>
      <c r="H24" s="81"/>
      <c r="K24" s="95" t="s">
        <v>23</v>
      </c>
      <c r="L24" s="95"/>
      <c r="M24" s="95"/>
      <c r="N24" s="95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162.99046484210527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71.37389311080548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0.4379022612147768</v>
      </c>
      <c r="D107" s="48"/>
      <c r="E107" s="59">
        <f>C107*100</f>
        <v>43.79022612147768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91.61657173129979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234.36435795291075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19</v>
      </c>
    </row>
    <row r="113" ht="12">
      <c r="C113" s="2">
        <f>COUNTIF(C5:C23,"&gt;234")</f>
        <v>3</v>
      </c>
    </row>
    <row r="114" ht="12">
      <c r="C114" s="2">
        <f>COUNTIF(C5:C23,"&lt;92")</f>
        <v>1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2019-04-18T08:19:23Z</dcterms:modified>
  <cp:category/>
  <cp:version/>
  <cp:contentType/>
  <cp:contentStatus/>
</cp:coreProperties>
</file>