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4A" sheetId="1" r:id="rId1"/>
    <sheet name="ปริมาณน้ำสูงสุด" sheetId="2" r:id="rId2"/>
    <sheet name="ปริมาณน้ำต่ำสุด" sheetId="3" r:id="rId3"/>
    <sheet name="Data P.4A" sheetId="4" r:id="rId4"/>
  </sheets>
  <definedNames>
    <definedName name="_xlnm.Print_Area" localSheetId="3">'Data P.4A'!$A$1:$O$80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<sst xmlns="http://schemas.openxmlformats.org/spreadsheetml/2006/main" count="63" uniqueCount="26">
  <si>
    <t>-</t>
  </si>
  <si>
    <t xml:space="preserve">       ปริมาณน้ำรายปี</t>
  </si>
  <si>
    <t xml:space="preserve"> </t>
  </si>
  <si>
    <t>สถานี :  P.4A  น้ำแม่แตง  อ.แม่แตง  จ.เชียงใหม่</t>
  </si>
  <si>
    <t>พื้นที่รับน้ำ   1902   ตร.กม.</t>
  </si>
  <si>
    <t>ตลิ่งฝั่งซ้าย 339.01 ม.(ร.ท.ก.) ตลิ่งฝั่งขวา 338.37 ม.(ร.ท.ก.) ท้องน้ำ 0.0032 ม.(ร.ท.ก.) ศูนย์เสาระดับน้ำ 334.000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</si>
  <si>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</si>
  <si>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</si>
  <si>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</si>
  <si>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</si>
  <si>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</si>
  <si>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</si>
  <si>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</si>
  <si>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</si>
  <si>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</si>
  <si>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</si>
  <si>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</si>
  <si>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</si>
  <si>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</si>
  <si>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</si>
  <si>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</si>
  <si>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16 มีค.</t>
  </si>
  <si>
    <t>21.เม.ย.</t>
  </si>
  <si>
    <t xml:space="preserve">   2. ปีน้ำ 2504 - 2508 ใช้จุดสำรวจปริมาณน้ำปีน้ำ 2498 - 2503</t>
  </si>
  <si>
    <t xml:space="preserve">   3. ปีน้ำ 2509 ใช้จุดสำรวจปริมาณน้ำปีน้ำ 2510</t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</si>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</sst>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d\ \ด\ด\ด"/>
    <numFmt numFmtId="217" formatCode="d\ mmm"/>
    <numFmt numFmtId="218" formatCode="mmm\-yyyy"/>
    <numFmt numFmtId="219" formatCode="bbbb"/>
    <numFmt numFmtId="220" formatCode="#,##0_ ;\-#,##0\ "/>
  </numFmts>
  <fonts count="7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.25"/>
      <color indexed="10"/>
      <name val="TH SarabunPSK"/>
      <family val="0"/>
    </font>
    <font>
      <sz val="17.2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6.75"/>
      <color indexed="10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6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0" applyNumberFormat="0" applyBorder="0" applyAlignment="0" applyProtection="0"/>
    <xf numFmtId="0" fontId="56" fillId="41" borderId="1" applyNumberFormat="0" applyAlignment="0" applyProtection="0"/>
    <xf numFmtId="0" fontId="57" fillId="42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44" borderId="1" applyNumberFormat="0" applyAlignment="0" applyProtection="0"/>
    <xf numFmtId="0" fontId="64" fillId="0" borderId="6" applyNumberFormat="0" applyFill="0" applyAlignment="0" applyProtection="0"/>
    <xf numFmtId="0" fontId="65" fillId="45" borderId="0" applyNumberFormat="0" applyBorder="0" applyAlignment="0" applyProtection="0"/>
    <xf numFmtId="0" fontId="0" fillId="46" borderId="7" applyNumberFormat="0" applyFont="0" applyAlignment="0" applyProtection="0"/>
    <xf numFmtId="0" fontId="66" fillId="41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4" fillId="47" borderId="10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20" fillId="9" borderId="0" applyNumberFormat="0" applyBorder="0" applyAlignment="0" applyProtection="0"/>
    <xf numFmtId="0" fontId="21" fillId="48" borderId="12" applyNumberFormat="0" applyAlignment="0" applyProtection="0"/>
    <xf numFmtId="0" fontId="9" fillId="48" borderId="13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7" fillId="13" borderId="13" applyNumberFormat="0" applyAlignment="0" applyProtection="0"/>
    <xf numFmtId="0" fontId="18" fillId="49" borderId="0" applyNumberFormat="0" applyBorder="0" applyAlignment="0" applyProtection="0"/>
    <xf numFmtId="0" fontId="19" fillId="0" borderId="14" applyNumberFormat="0" applyFill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53" borderId="0" applyNumberFormat="0" applyBorder="0" applyAlignment="0" applyProtection="0"/>
    <xf numFmtId="0" fontId="0" fillId="54" borderId="15" applyNumberFormat="0" applyFont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126">
    <xf numFmtId="210" fontId="0" fillId="0" borderId="0" xfId="0" applyAlignment="1">
      <alignment/>
    </xf>
    <xf numFmtId="0" fontId="0" fillId="0" borderId="0" xfId="91">
      <alignment/>
      <protection/>
    </xf>
    <xf numFmtId="216" fontId="25" fillId="0" borderId="0" xfId="91" applyNumberFormat="1" applyFont="1" applyAlignment="1">
      <alignment horizontal="centerContinuous"/>
      <protection/>
    </xf>
    <xf numFmtId="2" fontId="0" fillId="0" borderId="0" xfId="91" applyNumberFormat="1" applyAlignment="1">
      <alignment horizontal="centerContinuous"/>
      <protection/>
    </xf>
    <xf numFmtId="216" fontId="0" fillId="0" borderId="0" xfId="91" applyNumberFormat="1" applyAlignment="1">
      <alignment horizontal="centerContinuous"/>
      <protection/>
    </xf>
    <xf numFmtId="0" fontId="0" fillId="0" borderId="0" xfId="91" applyAlignment="1">
      <alignment horizontal="center"/>
      <protection/>
    </xf>
    <xf numFmtId="2" fontId="0" fillId="0" borderId="0" xfId="91" applyNumberFormat="1">
      <alignment/>
      <protection/>
    </xf>
    <xf numFmtId="216" fontId="0" fillId="0" borderId="0" xfId="91" applyNumberFormat="1" applyAlignment="1">
      <alignment horizontal="right"/>
      <protection/>
    </xf>
    <xf numFmtId="2" fontId="0" fillId="0" borderId="0" xfId="91" applyNumberFormat="1" applyAlignment="1">
      <alignment horizontal="center"/>
      <protection/>
    </xf>
    <xf numFmtId="216" fontId="0" fillId="0" borderId="0" xfId="91" applyNumberFormat="1" applyAlignment="1">
      <alignment horizontal="center"/>
      <protection/>
    </xf>
    <xf numFmtId="2" fontId="0" fillId="0" borderId="0" xfId="91" applyNumberFormat="1" applyAlignment="1">
      <alignment horizontal="right"/>
      <protection/>
    </xf>
    <xf numFmtId="216" fontId="0" fillId="0" borderId="0" xfId="91" applyNumberFormat="1">
      <alignment/>
      <protection/>
    </xf>
    <xf numFmtId="0" fontId="26" fillId="0" borderId="0" xfId="91" applyFont="1" applyAlignment="1">
      <alignment horizontal="left"/>
      <protection/>
    </xf>
    <xf numFmtId="2" fontId="27" fillId="0" borderId="0" xfId="91" applyNumberFormat="1" applyFont="1">
      <alignment/>
      <protection/>
    </xf>
    <xf numFmtId="216" fontId="27" fillId="0" borderId="0" xfId="91" applyNumberFormat="1" applyFont="1" applyAlignment="1">
      <alignment horizontal="right"/>
      <protection/>
    </xf>
    <xf numFmtId="0" fontId="27" fillId="0" borderId="0" xfId="91" applyFont="1">
      <alignment/>
      <protection/>
    </xf>
    <xf numFmtId="216" fontId="27" fillId="0" borderId="0" xfId="91" applyNumberFormat="1" applyFont="1">
      <alignment/>
      <protection/>
    </xf>
    <xf numFmtId="2" fontId="27" fillId="0" borderId="0" xfId="91" applyNumberFormat="1" applyFont="1" applyAlignment="1">
      <alignment horizontal="right"/>
      <protection/>
    </xf>
    <xf numFmtId="216" fontId="26" fillId="0" borderId="0" xfId="91" applyNumberFormat="1" applyFont="1" applyAlignment="1">
      <alignment horizontal="center"/>
      <protection/>
    </xf>
    <xf numFmtId="0" fontId="27" fillId="0" borderId="0" xfId="91" applyFont="1" applyAlignment="1">
      <alignment horizontal="left"/>
      <protection/>
    </xf>
    <xf numFmtId="2" fontId="27" fillId="0" borderId="0" xfId="91" applyNumberFormat="1" applyFont="1" applyAlignment="1">
      <alignment horizontal="left"/>
      <protection/>
    </xf>
    <xf numFmtId="2" fontId="27" fillId="0" borderId="0" xfId="91" applyNumberFormat="1" applyFont="1" applyAlignment="1">
      <alignment horizontal="center"/>
      <protection/>
    </xf>
    <xf numFmtId="216" fontId="27" fillId="0" borderId="0" xfId="91" applyNumberFormat="1" applyFont="1" applyAlignment="1">
      <alignment horizontal="center"/>
      <protection/>
    </xf>
    <xf numFmtId="0" fontId="27" fillId="0" borderId="19" xfId="91" applyFont="1" applyBorder="1" applyAlignment="1">
      <alignment horizontal="center"/>
      <protection/>
    </xf>
    <xf numFmtId="2" fontId="27" fillId="0" borderId="20" xfId="91" applyNumberFormat="1" applyFont="1" applyBorder="1" applyAlignment="1">
      <alignment horizontal="centerContinuous"/>
      <protection/>
    </xf>
    <xf numFmtId="0" fontId="27" fillId="0" borderId="20" xfId="91" applyFont="1" applyBorder="1" applyAlignment="1">
      <alignment horizontal="centerContinuous"/>
      <protection/>
    </xf>
    <xf numFmtId="216" fontId="28" fillId="0" borderId="20" xfId="91" applyNumberFormat="1" applyFont="1" applyBorder="1" applyAlignment="1">
      <alignment horizontal="centerContinuous"/>
      <protection/>
    </xf>
    <xf numFmtId="2" fontId="28" fillId="0" borderId="20" xfId="91" applyNumberFormat="1" applyFont="1" applyBorder="1" applyAlignment="1">
      <alignment horizontal="centerContinuous"/>
      <protection/>
    </xf>
    <xf numFmtId="216" fontId="28" fillId="0" borderId="21" xfId="91" applyNumberFormat="1" applyFont="1" applyBorder="1" applyAlignment="1">
      <alignment horizontal="centerContinuous"/>
      <protection/>
    </xf>
    <xf numFmtId="216" fontId="27" fillId="0" borderId="20" xfId="91" applyNumberFormat="1" applyFont="1" applyBorder="1" applyAlignment="1">
      <alignment horizontal="centerContinuous"/>
      <protection/>
    </xf>
    <xf numFmtId="2" fontId="27" fillId="0" borderId="22" xfId="91" applyNumberFormat="1" applyFont="1" applyBorder="1" applyAlignment="1">
      <alignment horizontal="centerContinuous"/>
      <protection/>
    </xf>
    <xf numFmtId="2" fontId="28" fillId="0" borderId="23" xfId="91" applyNumberFormat="1" applyFont="1" applyBorder="1" applyAlignment="1">
      <alignment horizontal="centerContinuous"/>
      <protection/>
    </xf>
    <xf numFmtId="0" fontId="27" fillId="0" borderId="24" xfId="91" applyFont="1" applyBorder="1" applyAlignment="1">
      <alignment horizontal="center"/>
      <protection/>
    </xf>
    <xf numFmtId="2" fontId="27" fillId="0" borderId="25" xfId="91" applyNumberFormat="1" applyFont="1" applyBorder="1" applyAlignment="1">
      <alignment horizontal="centerContinuous"/>
      <protection/>
    </xf>
    <xf numFmtId="0" fontId="27" fillId="0" borderId="26" xfId="91" applyFont="1" applyBorder="1" applyAlignment="1">
      <alignment horizontal="centerContinuous"/>
      <protection/>
    </xf>
    <xf numFmtId="216" fontId="27" fillId="0" borderId="25" xfId="91" applyNumberFormat="1" applyFont="1" applyBorder="1" applyAlignment="1">
      <alignment horizontal="centerContinuous"/>
      <protection/>
    </xf>
    <xf numFmtId="0" fontId="27" fillId="0" borderId="25" xfId="91" applyFont="1" applyBorder="1" applyAlignment="1">
      <alignment horizontal="centerContinuous"/>
      <protection/>
    </xf>
    <xf numFmtId="216" fontId="27" fillId="0" borderId="27" xfId="91" applyNumberFormat="1" applyFont="1" applyBorder="1" applyAlignment="1">
      <alignment horizontal="centerContinuous"/>
      <protection/>
    </xf>
    <xf numFmtId="2" fontId="27" fillId="0" borderId="26" xfId="91" applyNumberFormat="1" applyFont="1" applyBorder="1" applyAlignment="1">
      <alignment horizontal="centerContinuous"/>
      <protection/>
    </xf>
    <xf numFmtId="2" fontId="27" fillId="0" borderId="24" xfId="91" applyNumberFormat="1" applyFont="1" applyBorder="1" applyAlignment="1">
      <alignment horizontal="center"/>
      <protection/>
    </xf>
    <xf numFmtId="2" fontId="28" fillId="0" borderId="28" xfId="91" applyNumberFormat="1" applyFont="1" applyBorder="1">
      <alignment/>
      <protection/>
    </xf>
    <xf numFmtId="216" fontId="28" fillId="0" borderId="28" xfId="91" applyNumberFormat="1" applyFont="1" applyBorder="1" applyAlignment="1">
      <alignment horizontal="center"/>
      <protection/>
    </xf>
    <xf numFmtId="2" fontId="28" fillId="0" borderId="28" xfId="91" applyNumberFormat="1" applyFont="1" applyBorder="1" applyAlignment="1">
      <alignment horizontal="left"/>
      <protection/>
    </xf>
    <xf numFmtId="2" fontId="28" fillId="0" borderId="28" xfId="91" applyNumberFormat="1" applyFont="1" applyBorder="1" applyAlignment="1">
      <alignment horizontal="center"/>
      <protection/>
    </xf>
    <xf numFmtId="216" fontId="28" fillId="0" borderId="24" xfId="91" applyNumberFormat="1" applyFont="1" applyBorder="1" applyAlignment="1">
      <alignment horizontal="center"/>
      <protection/>
    </xf>
    <xf numFmtId="219" fontId="0" fillId="0" borderId="0" xfId="91" applyNumberFormat="1" applyBorder="1">
      <alignment/>
      <protection/>
    </xf>
    <xf numFmtId="2" fontId="0" fillId="0" borderId="0" xfId="91" applyNumberFormat="1" applyBorder="1">
      <alignment/>
      <protection/>
    </xf>
    <xf numFmtId="0" fontId="27" fillId="0" borderId="27" xfId="91" applyFont="1" applyBorder="1">
      <alignment/>
      <protection/>
    </xf>
    <xf numFmtId="2" fontId="28" fillId="0" borderId="25" xfId="91" applyNumberFormat="1" applyFont="1" applyBorder="1" applyAlignment="1">
      <alignment horizontal="left"/>
      <protection/>
    </xf>
    <xf numFmtId="2" fontId="28" fillId="0" borderId="25" xfId="91" applyNumberFormat="1" applyFont="1" applyBorder="1" applyAlignment="1">
      <alignment horizontal="center"/>
      <protection/>
    </xf>
    <xf numFmtId="216" fontId="28" fillId="0" borderId="25" xfId="91" applyNumberFormat="1" applyFont="1" applyBorder="1" applyAlignment="1">
      <alignment horizontal="right"/>
      <protection/>
    </xf>
    <xf numFmtId="216" fontId="28" fillId="0" borderId="25" xfId="91" applyNumberFormat="1" applyFont="1" applyBorder="1" applyAlignment="1">
      <alignment horizontal="center"/>
      <protection/>
    </xf>
    <xf numFmtId="216" fontId="28" fillId="0" borderId="27" xfId="91" applyNumberFormat="1" applyFont="1" applyBorder="1">
      <alignment/>
      <protection/>
    </xf>
    <xf numFmtId="2" fontId="28" fillId="0" borderId="25" xfId="91" applyNumberFormat="1" applyFont="1" applyBorder="1">
      <alignment/>
      <protection/>
    </xf>
    <xf numFmtId="2" fontId="0" fillId="0" borderId="0" xfId="91" applyNumberFormat="1" applyBorder="1" applyAlignment="1">
      <alignment horizontal="right"/>
      <protection/>
    </xf>
    <xf numFmtId="0" fontId="0" fillId="0" borderId="19" xfId="91" applyBorder="1">
      <alignment/>
      <protection/>
    </xf>
    <xf numFmtId="2" fontId="0" fillId="0" borderId="29" xfId="91" applyNumberFormat="1" applyBorder="1">
      <alignment/>
      <protection/>
    </xf>
    <xf numFmtId="2" fontId="0" fillId="0" borderId="30" xfId="91" applyNumberFormat="1" applyBorder="1">
      <alignment/>
      <protection/>
    </xf>
    <xf numFmtId="16" fontId="0" fillId="0" borderId="31" xfId="91" applyNumberFormat="1" applyBorder="1">
      <alignment/>
      <protection/>
    </xf>
    <xf numFmtId="217" fontId="0" fillId="0" borderId="31" xfId="91" applyNumberFormat="1" applyBorder="1">
      <alignment/>
      <protection/>
    </xf>
    <xf numFmtId="2" fontId="0" fillId="0" borderId="29" xfId="91" applyNumberFormat="1" applyBorder="1" applyAlignment="1">
      <alignment horizontal="center"/>
      <protection/>
    </xf>
    <xf numFmtId="2" fontId="0" fillId="0" borderId="30" xfId="91" applyNumberFormat="1" applyBorder="1" applyAlignment="1">
      <alignment horizontal="right"/>
      <protection/>
    </xf>
    <xf numFmtId="217" fontId="0" fillId="0" borderId="31" xfId="91" applyNumberFormat="1" applyBorder="1" applyAlignment="1">
      <alignment horizontal="center"/>
      <protection/>
    </xf>
    <xf numFmtId="2" fontId="0" fillId="0" borderId="32" xfId="91" applyNumberFormat="1" applyBorder="1">
      <alignment/>
      <protection/>
    </xf>
    <xf numFmtId="2" fontId="0" fillId="0" borderId="33" xfId="91" applyNumberFormat="1" applyFont="1" applyBorder="1" applyAlignment="1">
      <alignment horizontal="right"/>
      <protection/>
    </xf>
    <xf numFmtId="0" fontId="0" fillId="0" borderId="24" xfId="91" applyBorder="1">
      <alignment/>
      <protection/>
    </xf>
    <xf numFmtId="2" fontId="0" fillId="0" borderId="34" xfId="91" applyNumberFormat="1" applyBorder="1">
      <alignment/>
      <protection/>
    </xf>
    <xf numFmtId="2" fontId="0" fillId="0" borderId="35" xfId="91" applyNumberFormat="1" applyBorder="1">
      <alignment/>
      <protection/>
    </xf>
    <xf numFmtId="16" fontId="0" fillId="0" borderId="33" xfId="91" applyNumberFormat="1" applyBorder="1">
      <alignment/>
      <protection/>
    </xf>
    <xf numFmtId="217" fontId="0" fillId="0" borderId="33" xfId="91" applyNumberFormat="1" applyBorder="1">
      <alignment/>
      <protection/>
    </xf>
    <xf numFmtId="2" fontId="0" fillId="0" borderId="35" xfId="91" applyNumberFormat="1" applyBorder="1" applyAlignment="1">
      <alignment horizontal="right"/>
      <protection/>
    </xf>
    <xf numFmtId="2" fontId="0" fillId="0" borderId="32" xfId="91" applyNumberFormat="1" applyBorder="1" applyAlignment="1">
      <alignment horizontal="right"/>
      <protection/>
    </xf>
    <xf numFmtId="2" fontId="0" fillId="0" borderId="34" xfId="91" applyNumberFormat="1" applyBorder="1" applyAlignment="1">
      <alignment horizontal="center"/>
      <protection/>
    </xf>
    <xf numFmtId="217" fontId="0" fillId="0" borderId="33" xfId="91" applyNumberFormat="1" applyBorder="1" applyAlignment="1">
      <alignment horizontal="center"/>
      <protection/>
    </xf>
    <xf numFmtId="16" fontId="0" fillId="0" borderId="33" xfId="91" applyNumberFormat="1" applyBorder="1" applyAlignment="1">
      <alignment horizontal="center"/>
      <protection/>
    </xf>
    <xf numFmtId="2" fontId="0" fillId="0" borderId="34" xfId="91" applyNumberFormat="1" applyBorder="1" applyAlignment="1">
      <alignment horizontal="right"/>
      <protection/>
    </xf>
    <xf numFmtId="217" fontId="0" fillId="0" borderId="33" xfId="91" applyNumberFormat="1" applyBorder="1" applyAlignment="1">
      <alignment horizontal="right"/>
      <protection/>
    </xf>
    <xf numFmtId="2" fontId="0" fillId="55" borderId="35" xfId="91" applyNumberFormat="1" applyFill="1" applyBorder="1">
      <alignment/>
      <protection/>
    </xf>
    <xf numFmtId="0" fontId="0" fillId="0" borderId="0" xfId="91" applyBorder="1">
      <alignment/>
      <protection/>
    </xf>
    <xf numFmtId="0" fontId="0" fillId="0" borderId="27" xfId="91" applyBorder="1">
      <alignment/>
      <protection/>
    </xf>
    <xf numFmtId="2" fontId="0" fillId="0" borderId="36" xfId="91" applyNumberFormat="1" applyBorder="1">
      <alignment/>
      <protection/>
    </xf>
    <xf numFmtId="2" fontId="0" fillId="0" borderId="37" xfId="91" applyNumberFormat="1" applyBorder="1">
      <alignment/>
      <protection/>
    </xf>
    <xf numFmtId="16" fontId="0" fillId="0" borderId="38" xfId="91" applyNumberFormat="1" applyBorder="1">
      <alignment/>
      <protection/>
    </xf>
    <xf numFmtId="217" fontId="0" fillId="0" borderId="38" xfId="91" applyNumberFormat="1" applyBorder="1">
      <alignment/>
      <protection/>
    </xf>
    <xf numFmtId="2" fontId="0" fillId="0" borderId="36" xfId="91" applyNumberFormat="1" applyBorder="1" applyAlignment="1">
      <alignment horizontal="center"/>
      <protection/>
    </xf>
    <xf numFmtId="2" fontId="0" fillId="0" borderId="37" xfId="91" applyNumberFormat="1" applyBorder="1" applyAlignment="1">
      <alignment horizontal="right"/>
      <protection/>
    </xf>
    <xf numFmtId="217" fontId="0" fillId="0" borderId="38" xfId="91" applyNumberFormat="1" applyBorder="1" applyAlignment="1">
      <alignment horizontal="center"/>
      <protection/>
    </xf>
    <xf numFmtId="2" fontId="0" fillId="0" borderId="39" xfId="91" applyNumberFormat="1" applyBorder="1">
      <alignment/>
      <protection/>
    </xf>
    <xf numFmtId="2" fontId="0" fillId="0" borderId="38" xfId="91" applyNumberFormat="1" applyFont="1" applyBorder="1" applyAlignment="1">
      <alignment horizontal="right"/>
      <protection/>
    </xf>
    <xf numFmtId="2" fontId="0" fillId="0" borderId="29" xfId="91" applyNumberFormat="1" applyBorder="1" applyAlignment="1">
      <alignment horizontal="right"/>
      <protection/>
    </xf>
    <xf numFmtId="16" fontId="0" fillId="0" borderId="31" xfId="91" applyNumberFormat="1" applyBorder="1" applyAlignment="1">
      <alignment horizontal="right"/>
      <protection/>
    </xf>
    <xf numFmtId="217" fontId="0" fillId="0" borderId="31" xfId="91" applyNumberFormat="1" applyBorder="1" applyAlignment="1">
      <alignment horizontal="right"/>
      <protection/>
    </xf>
    <xf numFmtId="2" fontId="0" fillId="0" borderId="0" xfId="91" applyNumberFormat="1" applyFont="1" applyBorder="1" applyAlignment="1">
      <alignment horizontal="right"/>
      <protection/>
    </xf>
    <xf numFmtId="16" fontId="0" fillId="0" borderId="33" xfId="91" applyNumberFormat="1" applyBorder="1" applyAlignment="1">
      <alignment horizontal="right"/>
      <protection/>
    </xf>
    <xf numFmtId="2" fontId="0" fillId="0" borderId="40" xfId="91" applyNumberFormat="1" applyBorder="1" applyAlignment="1">
      <alignment horizontal="right"/>
      <protection/>
    </xf>
    <xf numFmtId="2" fontId="0" fillId="0" borderId="41" xfId="91" applyNumberFormat="1" applyBorder="1" applyAlignment="1">
      <alignment horizontal="right"/>
      <protection/>
    </xf>
    <xf numFmtId="2" fontId="0" fillId="0" borderId="0" xfId="91" applyNumberFormat="1" applyFill="1" applyBorder="1" applyAlignment="1">
      <alignment horizontal="right"/>
      <protection/>
    </xf>
    <xf numFmtId="2" fontId="0" fillId="0" borderId="35" xfId="91" applyNumberFormat="1" applyFont="1" applyBorder="1" applyAlignment="1">
      <alignment horizontal="right"/>
      <protection/>
    </xf>
    <xf numFmtId="0" fontId="0" fillId="0" borderId="24" xfId="91" applyFont="1" applyBorder="1">
      <alignment/>
      <protection/>
    </xf>
    <xf numFmtId="2" fontId="0" fillId="0" borderId="34" xfId="91" applyNumberFormat="1" applyFont="1" applyBorder="1" applyAlignment="1">
      <alignment horizontal="right"/>
      <protection/>
    </xf>
    <xf numFmtId="16" fontId="0" fillId="0" borderId="33" xfId="91" applyNumberFormat="1" applyFont="1" applyBorder="1" applyAlignment="1">
      <alignment horizontal="right"/>
      <protection/>
    </xf>
    <xf numFmtId="217" fontId="0" fillId="0" borderId="33" xfId="91" applyNumberFormat="1" applyFont="1" applyBorder="1" applyAlignment="1">
      <alignment horizontal="right"/>
      <protection/>
    </xf>
    <xf numFmtId="2" fontId="0" fillId="0" borderId="32" xfId="91" applyNumberFormat="1" applyFont="1" applyBorder="1" applyAlignment="1">
      <alignment horizontal="right"/>
      <protection/>
    </xf>
    <xf numFmtId="2" fontId="0" fillId="0" borderId="33" xfId="91" applyNumberFormat="1" applyBorder="1" applyAlignment="1">
      <alignment horizontal="right"/>
      <protection/>
    </xf>
    <xf numFmtId="216" fontId="0" fillId="0" borderId="33" xfId="91" applyNumberFormat="1" applyBorder="1" applyAlignment="1">
      <alignment horizontal="right"/>
      <protection/>
    </xf>
    <xf numFmtId="216" fontId="0" fillId="0" borderId="33" xfId="91" applyNumberFormat="1" applyBorder="1">
      <alignment/>
      <protection/>
    </xf>
    <xf numFmtId="2" fontId="0" fillId="0" borderId="33" xfId="91" applyNumberFormat="1" applyBorder="1">
      <alignment/>
      <protection/>
    </xf>
    <xf numFmtId="216" fontId="30" fillId="0" borderId="35" xfId="91" applyNumberFormat="1" applyFont="1" applyBorder="1">
      <alignment/>
      <protection/>
    </xf>
    <xf numFmtId="216" fontId="29" fillId="0" borderId="33" xfId="91" applyNumberFormat="1" applyFont="1" applyBorder="1">
      <alignment/>
      <protection/>
    </xf>
    <xf numFmtId="2" fontId="29" fillId="0" borderId="40" xfId="91" applyNumberFormat="1" applyFont="1" applyBorder="1">
      <alignment/>
      <protection/>
    </xf>
    <xf numFmtId="2" fontId="29" fillId="0" borderId="0" xfId="91" applyNumberFormat="1" applyFont="1" applyBorder="1">
      <alignment/>
      <protection/>
    </xf>
    <xf numFmtId="216" fontId="29" fillId="0" borderId="28" xfId="91" applyNumberFormat="1" applyFont="1" applyBorder="1">
      <alignment/>
      <protection/>
    </xf>
    <xf numFmtId="216" fontId="0" fillId="0" borderId="28" xfId="91" applyNumberFormat="1" applyBorder="1" applyAlignment="1">
      <alignment horizontal="right"/>
      <protection/>
    </xf>
    <xf numFmtId="0" fontId="29" fillId="0" borderId="0" xfId="91" applyFont="1" applyBorder="1">
      <alignment/>
      <protection/>
    </xf>
    <xf numFmtId="216" fontId="29" fillId="0" borderId="0" xfId="91" applyNumberFormat="1" applyFont="1" applyBorder="1">
      <alignment/>
      <protection/>
    </xf>
    <xf numFmtId="0" fontId="29" fillId="0" borderId="40" xfId="91" applyFont="1" applyBorder="1">
      <alignment/>
      <protection/>
    </xf>
    <xf numFmtId="16" fontId="29" fillId="0" borderId="0" xfId="91" applyNumberFormat="1" applyFont="1" applyBorder="1">
      <alignment/>
      <protection/>
    </xf>
    <xf numFmtId="216" fontId="29" fillId="0" borderId="37" xfId="91" applyNumberFormat="1" applyFont="1" applyBorder="1">
      <alignment/>
      <protection/>
    </xf>
    <xf numFmtId="216" fontId="29" fillId="0" borderId="38" xfId="91" applyNumberFormat="1" applyFont="1" applyBorder="1">
      <alignment/>
      <protection/>
    </xf>
    <xf numFmtId="2" fontId="29" fillId="0" borderId="42" xfId="91" applyNumberFormat="1" applyFont="1" applyBorder="1">
      <alignment/>
      <protection/>
    </xf>
    <xf numFmtId="216" fontId="29" fillId="0" borderId="26" xfId="91" applyNumberFormat="1" applyFont="1" applyBorder="1">
      <alignment/>
      <protection/>
    </xf>
    <xf numFmtId="216" fontId="29" fillId="0" borderId="25" xfId="91" applyNumberFormat="1" applyFont="1" applyBorder="1">
      <alignment/>
      <protection/>
    </xf>
    <xf numFmtId="2" fontId="29" fillId="0" borderId="26" xfId="91" applyNumberFormat="1" applyFont="1" applyBorder="1">
      <alignment/>
      <protection/>
    </xf>
    <xf numFmtId="216" fontId="0" fillId="0" borderId="38" xfId="91" applyNumberFormat="1" applyBorder="1">
      <alignment/>
      <protection/>
    </xf>
    <xf numFmtId="2" fontId="0" fillId="0" borderId="38" xfId="91" applyNumberFormat="1" applyBorder="1">
      <alignment/>
      <protection/>
    </xf>
    <xf numFmtId="0" fontId="0" fillId="0" borderId="0" xfId="91" applyFont="1" applyAlignment="1">
      <alignment horizontal="right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H41P4A" xfId="91"/>
    <cellStyle name="ป้อนค่า" xfId="92"/>
    <cellStyle name="ปานกลาง" xfId="93"/>
    <cellStyle name="ผลรวม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1745"/>
          <c:w val="0.823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P.4A'!$A$9:$A$75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2337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'Data P.4A'!$Q$9:$Q$75</c:f>
              <c:numCache>
                <c:ptCount val="67"/>
                <c:pt idx="0">
                  <c:v>2.0400000000000205</c:v>
                </c:pt>
                <c:pt idx="1">
                  <c:v>3.240000000000009</c:v>
                </c:pt>
                <c:pt idx="2">
                  <c:v>3.5400000000000205</c:v>
                </c:pt>
                <c:pt idx="3">
                  <c:v>2.839999999999975</c:v>
                </c:pt>
                <c:pt idx="4">
                  <c:v>2.339999999999975</c:v>
                </c:pt>
                <c:pt idx="5">
                  <c:v>1.9399999999999977</c:v>
                </c:pt>
                <c:pt idx="6">
                  <c:v>2.339999999999975</c:v>
                </c:pt>
                <c:pt idx="7">
                  <c:v>1.5400000000000205</c:v>
                </c:pt>
                <c:pt idx="8">
                  <c:v>3.660000000000025</c:v>
                </c:pt>
                <c:pt idx="9">
                  <c:v>2.160000000000025</c:v>
                </c:pt>
                <c:pt idx="10">
                  <c:v>3.4700000000000273</c:v>
                </c:pt>
                <c:pt idx="11">
                  <c:v>2.0400000000000205</c:v>
                </c:pt>
                <c:pt idx="12">
                  <c:v>2.930000000000007</c:v>
                </c:pt>
                <c:pt idx="13">
                  <c:v>1.75</c:v>
                </c:pt>
                <c:pt idx="14">
                  <c:v>3.1200000000000045</c:v>
                </c:pt>
                <c:pt idx="15">
                  <c:v>2.589999999999975</c:v>
                </c:pt>
                <c:pt idx="16">
                  <c:v>3.3500000000000227</c:v>
                </c:pt>
                <c:pt idx="17">
                  <c:v>2.25</c:v>
                </c:pt>
                <c:pt idx="18">
                  <c:v>5.819999999999993</c:v>
                </c:pt>
                <c:pt idx="19">
                  <c:v>3.1299999999999955</c:v>
                </c:pt>
                <c:pt idx="20">
                  <c:v>3.6499999999999773</c:v>
                </c:pt>
                <c:pt idx="21">
                  <c:v>3.0600000000000023</c:v>
                </c:pt>
                <c:pt idx="22">
                  <c:v>3.5600000000000023</c:v>
                </c:pt>
                <c:pt idx="23">
                  <c:v>3.2799999999999727</c:v>
                </c:pt>
                <c:pt idx="24">
                  <c:v>4.439999999999998</c:v>
                </c:pt>
                <c:pt idx="25">
                  <c:v>3.519999999999982</c:v>
                </c:pt>
                <c:pt idx="26">
                  <c:v>3.5400000000000205</c:v>
                </c:pt>
                <c:pt idx="27">
                  <c:v>3.490000000000009</c:v>
                </c:pt>
                <c:pt idx="28">
                  <c:v>3.5400000000000205</c:v>
                </c:pt>
                <c:pt idx="29">
                  <c:v>3.589999999999975</c:v>
                </c:pt>
                <c:pt idx="30">
                  <c:v>3.740000000000009</c:v>
                </c:pt>
                <c:pt idx="31">
                  <c:v>4.139999999999986</c:v>
                </c:pt>
                <c:pt idx="32">
                  <c:v>4.399999999999977</c:v>
                </c:pt>
                <c:pt idx="33">
                  <c:v>3.6100000000000136</c:v>
                </c:pt>
                <c:pt idx="34">
                  <c:v>3.589999999999975</c:v>
                </c:pt>
                <c:pt idx="35">
                  <c:v>3.230000000000018</c:v>
                </c:pt>
                <c:pt idx="36">
                  <c:v>3.8799999999999955</c:v>
                </c:pt>
                <c:pt idx="37">
                  <c:v>3.740000000000009</c:v>
                </c:pt>
                <c:pt idx="38">
                  <c:v>3.5299999999999727</c:v>
                </c:pt>
                <c:pt idx="39">
                  <c:v>4.439999999999998</c:v>
                </c:pt>
                <c:pt idx="40">
                  <c:v>4.839999999999975</c:v>
                </c:pt>
                <c:pt idx="41">
                  <c:v>4.170000000000016</c:v>
                </c:pt>
                <c:pt idx="42">
                  <c:v>3.819999999999993</c:v>
                </c:pt>
                <c:pt idx="43">
                  <c:v>3.5600000000000023</c:v>
                </c:pt>
                <c:pt idx="44">
                  <c:v>3.9499999999999886</c:v>
                </c:pt>
                <c:pt idx="45">
                  <c:v>3.670000000000016</c:v>
                </c:pt>
                <c:pt idx="46">
                  <c:v>4.199999999999989</c:v>
                </c:pt>
                <c:pt idx="47">
                  <c:v>4.100000000000023</c:v>
                </c:pt>
                <c:pt idx="48">
                  <c:v>3.990000000000009</c:v>
                </c:pt>
                <c:pt idx="49">
                  <c:v>4.439999999999998</c:v>
                </c:pt>
                <c:pt idx="50">
                  <c:v>4.639999999999986</c:v>
                </c:pt>
                <c:pt idx="51">
                  <c:v>4.089999999999975</c:v>
                </c:pt>
                <c:pt idx="52">
                  <c:v>1.7900000000000205</c:v>
                </c:pt>
                <c:pt idx="53">
                  <c:v>2.6000000000000227</c:v>
                </c:pt>
                <c:pt idx="54">
                  <c:v>3.7200000000000273</c:v>
                </c:pt>
                <c:pt idx="55">
                  <c:v>4.100000000000023</c:v>
                </c:pt>
                <c:pt idx="56">
                  <c:v>3.490000000000009</c:v>
                </c:pt>
                <c:pt idx="57">
                  <c:v>2.3999999999999773</c:v>
                </c:pt>
                <c:pt idx="58">
                  <c:v>2.2200000000000273</c:v>
                </c:pt>
                <c:pt idx="59">
                  <c:v>1.9300000000000068</c:v>
                </c:pt>
                <c:pt idx="60">
                  <c:v>1.8100000000000023</c:v>
                </c:pt>
                <c:pt idx="61">
                  <c:v>2.160000000000025</c:v>
                </c:pt>
                <c:pt idx="62">
                  <c:v>1.920000000000016</c:v>
                </c:pt>
                <c:pt idx="63">
                  <c:v>2.819999999999993</c:v>
                </c:pt>
                <c:pt idx="64">
                  <c:v>1.4499999999999886</c:v>
                </c:pt>
                <c:pt idx="65">
                  <c:v>2.3600000000000136</c:v>
                </c:pt>
                <c:pt idx="66">
                  <c:v>1.7200000000000273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P.4A'!$A$9:$A$75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2337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'Data P.4A'!$R$9:$R$75</c:f>
              <c:numCache>
                <c:ptCount val="67"/>
                <c:pt idx="0">
                  <c:v>0.45999999999997954</c:v>
                </c:pt>
                <c:pt idx="1">
                  <c:v>0.3299999999999841</c:v>
                </c:pt>
                <c:pt idx="2">
                  <c:v>0.18000000000000682</c:v>
                </c:pt>
                <c:pt idx="3">
                  <c:v>0.20999999999997954</c:v>
                </c:pt>
                <c:pt idx="4">
                  <c:v>0.17000000000001592</c:v>
                </c:pt>
                <c:pt idx="5">
                  <c:v>0.18000000000000682</c:v>
                </c:pt>
                <c:pt idx="6">
                  <c:v>0.12000000000000455</c:v>
                </c:pt>
                <c:pt idx="7">
                  <c:v>0.160000000000025</c:v>
                </c:pt>
                <c:pt idx="8">
                  <c:v>0.009999999999990905</c:v>
                </c:pt>
                <c:pt idx="9">
                  <c:v>0.3100000000000023</c:v>
                </c:pt>
                <c:pt idx="10">
                  <c:v>0.20999999999997954</c:v>
                </c:pt>
                <c:pt idx="11">
                  <c:v>0.10000000000002274</c:v>
                </c:pt>
                <c:pt idx="15">
                  <c:v>-0.07999999999998408</c:v>
                </c:pt>
                <c:pt idx="16">
                  <c:v>0.10000000000002274</c:v>
                </c:pt>
                <c:pt idx="17">
                  <c:v>0.3100000000000023</c:v>
                </c:pt>
                <c:pt idx="18">
                  <c:v>0.29000000000002046</c:v>
                </c:pt>
                <c:pt idx="19">
                  <c:v>0.6800000000000068</c:v>
                </c:pt>
                <c:pt idx="20">
                  <c:v>0.7300000000000182</c:v>
                </c:pt>
                <c:pt idx="21">
                  <c:v>0.7200000000000273</c:v>
                </c:pt>
                <c:pt idx="22">
                  <c:v>0.8100000000000023</c:v>
                </c:pt>
                <c:pt idx="23">
                  <c:v>0.7900000000000205</c:v>
                </c:pt>
                <c:pt idx="24">
                  <c:v>0.6000000000000227</c:v>
                </c:pt>
                <c:pt idx="25">
                  <c:v>0.5699999999999932</c:v>
                </c:pt>
                <c:pt idx="26">
                  <c:v>0.5799999999999841</c:v>
                </c:pt>
                <c:pt idx="27">
                  <c:v>0.660000000000025</c:v>
                </c:pt>
                <c:pt idx="28">
                  <c:v>0.6200000000000045</c:v>
                </c:pt>
                <c:pt idx="29">
                  <c:v>0.6499999999999773</c:v>
                </c:pt>
                <c:pt idx="30">
                  <c:v>0.6800000000000068</c:v>
                </c:pt>
                <c:pt idx="31">
                  <c:v>0.7300000000000182</c:v>
                </c:pt>
                <c:pt idx="32">
                  <c:v>0.6700000000000159</c:v>
                </c:pt>
                <c:pt idx="33">
                  <c:v>1.009999999999991</c:v>
                </c:pt>
                <c:pt idx="34">
                  <c:v>0.9300000000000068</c:v>
                </c:pt>
                <c:pt idx="35">
                  <c:v>0.8799999999999955</c:v>
                </c:pt>
                <c:pt idx="36">
                  <c:v>0.7799999999999727</c:v>
                </c:pt>
                <c:pt idx="37">
                  <c:v>0.5</c:v>
                </c:pt>
                <c:pt idx="38">
                  <c:v>0.4700000000000273</c:v>
                </c:pt>
                <c:pt idx="39">
                  <c:v>0.6899999999999977</c:v>
                </c:pt>
                <c:pt idx="40">
                  <c:v>0.6999999999999886</c:v>
                </c:pt>
                <c:pt idx="41">
                  <c:v>0.8700000000000045</c:v>
                </c:pt>
                <c:pt idx="42">
                  <c:v>0.7099999999999795</c:v>
                </c:pt>
                <c:pt idx="43">
                  <c:v>0.5699999999999932</c:v>
                </c:pt>
                <c:pt idx="44">
                  <c:v>0.35000000000002274</c:v>
                </c:pt>
                <c:pt idx="45">
                  <c:v>0.3199999999999932</c:v>
                </c:pt>
                <c:pt idx="46">
                  <c:v>0.22000000000002728</c:v>
                </c:pt>
                <c:pt idx="47">
                  <c:v>0.6700000000000159</c:v>
                </c:pt>
                <c:pt idx="48">
                  <c:v>0.18000000000000682</c:v>
                </c:pt>
                <c:pt idx="49">
                  <c:v>0.45999999999997954</c:v>
                </c:pt>
                <c:pt idx="50">
                  <c:v>0.3199999999999932</c:v>
                </c:pt>
                <c:pt idx="51">
                  <c:v>0.2799999999999727</c:v>
                </c:pt>
                <c:pt idx="52">
                  <c:v>0.29000000000002046</c:v>
                </c:pt>
                <c:pt idx="53">
                  <c:v>0.18000000000000682</c:v>
                </c:pt>
                <c:pt idx="54">
                  <c:v>-0.060000000000002274</c:v>
                </c:pt>
                <c:pt idx="55">
                  <c:v>-0.19999999999998863</c:v>
                </c:pt>
                <c:pt idx="56">
                  <c:v>-0.19999999999998863</c:v>
                </c:pt>
                <c:pt idx="57">
                  <c:v>-0.37000000000000455</c:v>
                </c:pt>
                <c:pt idx="58">
                  <c:v>-0.6299999999999955</c:v>
                </c:pt>
                <c:pt idx="59">
                  <c:v>-0.9399999999999977</c:v>
                </c:pt>
                <c:pt idx="60">
                  <c:v>-0.9499999999999886</c:v>
                </c:pt>
                <c:pt idx="61">
                  <c:v>-0.75</c:v>
                </c:pt>
                <c:pt idx="62">
                  <c:v>-1.0600000000000023</c:v>
                </c:pt>
                <c:pt idx="63">
                  <c:v>-1.1899999999999977</c:v>
                </c:pt>
                <c:pt idx="64">
                  <c:v>-1.5</c:v>
                </c:pt>
                <c:pt idx="65">
                  <c:v>-1.5600000000000023</c:v>
                </c:pt>
                <c:pt idx="66">
                  <c:v>-1.5</c:v>
                </c:pt>
              </c:numCache>
            </c:numRef>
          </c:val>
        </c:ser>
        <c:overlap val="100"/>
        <c:gapWidth val="50"/>
        <c:axId val="1480440"/>
        <c:axId val="13323961"/>
      </c:barChart>
      <c:catAx>
        <c:axId val="1480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13323961"/>
        <c:crossesAt val="-2"/>
        <c:auto val="1"/>
        <c:lblOffset val="100"/>
        <c:tickLblSkip val="3"/>
        <c:noMultiLvlLbl val="0"/>
      </c:catAx>
      <c:valAx>
        <c:axId val="13323961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48044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3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0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585"/>
          <c:w val="0.847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P.4A'!$A$9:$A$75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2337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'Data P.4A'!$C$9:$C$75</c:f>
              <c:numCache>
                <c:ptCount val="67"/>
                <c:pt idx="0">
                  <c:v>118</c:v>
                </c:pt>
                <c:pt idx="1">
                  <c:v>300</c:v>
                </c:pt>
                <c:pt idx="2">
                  <c:v>320</c:v>
                </c:pt>
                <c:pt idx="3">
                  <c:v>305</c:v>
                </c:pt>
                <c:pt idx="4">
                  <c:v>150</c:v>
                </c:pt>
                <c:pt idx="5">
                  <c:v>112</c:v>
                </c:pt>
                <c:pt idx="6">
                  <c:v>168</c:v>
                </c:pt>
                <c:pt idx="7">
                  <c:v>69</c:v>
                </c:pt>
                <c:pt idx="8">
                  <c:v>350</c:v>
                </c:pt>
                <c:pt idx="9">
                  <c:v>150</c:v>
                </c:pt>
                <c:pt idx="10">
                  <c:v>318</c:v>
                </c:pt>
                <c:pt idx="11">
                  <c:v>0</c:v>
                </c:pt>
                <c:pt idx="12">
                  <c:v>193</c:v>
                </c:pt>
                <c:pt idx="13">
                  <c:v>85</c:v>
                </c:pt>
                <c:pt idx="14">
                  <c:v>230</c:v>
                </c:pt>
                <c:pt idx="15">
                  <c:v>166</c:v>
                </c:pt>
                <c:pt idx="16">
                  <c:v>238</c:v>
                </c:pt>
                <c:pt idx="17">
                  <c:v>91</c:v>
                </c:pt>
                <c:pt idx="18">
                  <c:v>739</c:v>
                </c:pt>
                <c:pt idx="19">
                  <c:v>225</c:v>
                </c:pt>
                <c:pt idx="20">
                  <c:v>228</c:v>
                </c:pt>
                <c:pt idx="21">
                  <c:v>129</c:v>
                </c:pt>
                <c:pt idx="22">
                  <c:v>184</c:v>
                </c:pt>
                <c:pt idx="23">
                  <c:v>115</c:v>
                </c:pt>
                <c:pt idx="24">
                  <c:v>233.95</c:v>
                </c:pt>
                <c:pt idx="25">
                  <c:v>124</c:v>
                </c:pt>
                <c:pt idx="26">
                  <c:v>107</c:v>
                </c:pt>
                <c:pt idx="27">
                  <c:v>115</c:v>
                </c:pt>
                <c:pt idx="28">
                  <c:v>114</c:v>
                </c:pt>
                <c:pt idx="29">
                  <c:v>125.55</c:v>
                </c:pt>
                <c:pt idx="30">
                  <c:v>152.8</c:v>
                </c:pt>
                <c:pt idx="31">
                  <c:v>214.8</c:v>
                </c:pt>
                <c:pt idx="32">
                  <c:v>412</c:v>
                </c:pt>
                <c:pt idx="33">
                  <c:v>141.35</c:v>
                </c:pt>
                <c:pt idx="34">
                  <c:v>156.85</c:v>
                </c:pt>
                <c:pt idx="35">
                  <c:v>95.7</c:v>
                </c:pt>
                <c:pt idx="36">
                  <c:v>91.4</c:v>
                </c:pt>
                <c:pt idx="37">
                  <c:v>100.9</c:v>
                </c:pt>
                <c:pt idx="38">
                  <c:v>84.43</c:v>
                </c:pt>
                <c:pt idx="39">
                  <c:v>245.7</c:v>
                </c:pt>
                <c:pt idx="40">
                  <c:v>329.4</c:v>
                </c:pt>
                <c:pt idx="41">
                  <c:v>148</c:v>
                </c:pt>
                <c:pt idx="42">
                  <c:v>115</c:v>
                </c:pt>
                <c:pt idx="43">
                  <c:v>48.4</c:v>
                </c:pt>
                <c:pt idx="44">
                  <c:v>83.8</c:v>
                </c:pt>
                <c:pt idx="45">
                  <c:v>66.16</c:v>
                </c:pt>
                <c:pt idx="46">
                  <c:v>141.8</c:v>
                </c:pt>
                <c:pt idx="47">
                  <c:v>167</c:v>
                </c:pt>
                <c:pt idx="48">
                  <c:v>166</c:v>
                </c:pt>
                <c:pt idx="49">
                  <c:v>242</c:v>
                </c:pt>
                <c:pt idx="50">
                  <c:v>451.6</c:v>
                </c:pt>
                <c:pt idx="51">
                  <c:v>217.25</c:v>
                </c:pt>
                <c:pt idx="52">
                  <c:v>57.21</c:v>
                </c:pt>
                <c:pt idx="53">
                  <c:v>102.5</c:v>
                </c:pt>
                <c:pt idx="54">
                  <c:v>187.3</c:v>
                </c:pt>
                <c:pt idx="55">
                  <c:v>279.25</c:v>
                </c:pt>
                <c:pt idx="56">
                  <c:v>251.18</c:v>
                </c:pt>
                <c:pt idx="57">
                  <c:v>193</c:v>
                </c:pt>
                <c:pt idx="58">
                  <c:v>99.16</c:v>
                </c:pt>
                <c:pt idx="59">
                  <c:v>73.35</c:v>
                </c:pt>
                <c:pt idx="60">
                  <c:v>71.14</c:v>
                </c:pt>
                <c:pt idx="61">
                  <c:v>150</c:v>
                </c:pt>
                <c:pt idx="62">
                  <c:v>170.42</c:v>
                </c:pt>
                <c:pt idx="63">
                  <c:v>251.45</c:v>
                </c:pt>
                <c:pt idx="64">
                  <c:v>107</c:v>
                </c:pt>
                <c:pt idx="65">
                  <c:v>167.06</c:v>
                </c:pt>
                <c:pt idx="66">
                  <c:v>121.2</c:v>
                </c:pt>
              </c:numCache>
            </c:numRef>
          </c:val>
        </c:ser>
        <c:gapWidth val="50"/>
        <c:axId val="52806786"/>
        <c:axId val="5499027"/>
      </c:barChart>
      <c:catAx>
        <c:axId val="52806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99027"/>
        <c:crosses val="autoZero"/>
        <c:auto val="1"/>
        <c:lblOffset val="100"/>
        <c:tickLblSkip val="3"/>
        <c:noMultiLvlLbl val="0"/>
      </c:catAx>
      <c:valAx>
        <c:axId val="5499027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280678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0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585"/>
          <c:w val="0.847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P.4A'!$A$9:$A$75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2337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'Data P.4A'!$I$9:$I$75</c:f>
              <c:numCache>
                <c:ptCount val="67"/>
                <c:pt idx="0">
                  <c:v>6.56</c:v>
                </c:pt>
                <c:pt idx="1">
                  <c:v>8.6</c:v>
                </c:pt>
                <c:pt idx="2">
                  <c:v>5.16</c:v>
                </c:pt>
                <c:pt idx="3">
                  <c:v>3.5</c:v>
                </c:pt>
                <c:pt idx="4">
                  <c:v>2.7</c:v>
                </c:pt>
                <c:pt idx="5">
                  <c:v>3.5</c:v>
                </c:pt>
                <c:pt idx="6">
                  <c:v>2.68</c:v>
                </c:pt>
                <c:pt idx="7">
                  <c:v>3.58</c:v>
                </c:pt>
                <c:pt idx="8">
                  <c:v>1.72</c:v>
                </c:pt>
                <c:pt idx="9">
                  <c:v>6.02</c:v>
                </c:pt>
                <c:pt idx="10">
                  <c:v>4.27</c:v>
                </c:pt>
                <c:pt idx="11">
                  <c:v>2.8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1.02</c:v>
                </c:pt>
                <c:pt idx="16">
                  <c:v>0.3</c:v>
                </c:pt>
                <c:pt idx="17">
                  <c:v>0.14</c:v>
                </c:pt>
                <c:pt idx="18">
                  <c:v>0.04</c:v>
                </c:pt>
                <c:pt idx="19">
                  <c:v>0.06</c:v>
                </c:pt>
                <c:pt idx="20">
                  <c:v>0.57</c:v>
                </c:pt>
                <c:pt idx="21">
                  <c:v>0.24</c:v>
                </c:pt>
                <c:pt idx="22">
                  <c:v>0.22</c:v>
                </c:pt>
                <c:pt idx="23">
                  <c:v>0.36</c:v>
                </c:pt>
                <c:pt idx="24">
                  <c:v>-1.6</c:v>
                </c:pt>
                <c:pt idx="25">
                  <c:v>1.7</c:v>
                </c:pt>
                <c:pt idx="26">
                  <c:v>0.4</c:v>
                </c:pt>
                <c:pt idx="27">
                  <c:v>0.18</c:v>
                </c:pt>
                <c:pt idx="28">
                  <c:v>0.06</c:v>
                </c:pt>
                <c:pt idx="29">
                  <c:v>0.1</c:v>
                </c:pt>
                <c:pt idx="30">
                  <c:v>0.1</c:v>
                </c:pt>
                <c:pt idx="31">
                  <c:v>0.04</c:v>
                </c:pt>
                <c:pt idx="32">
                  <c:v>0.15</c:v>
                </c:pt>
                <c:pt idx="33">
                  <c:v>0.24</c:v>
                </c:pt>
                <c:pt idx="34">
                  <c:v>0.1</c:v>
                </c:pt>
                <c:pt idx="35">
                  <c:v>0.3</c:v>
                </c:pt>
                <c:pt idx="36">
                  <c:v>0.36</c:v>
                </c:pt>
                <c:pt idx="37">
                  <c:v>0.17</c:v>
                </c:pt>
                <c:pt idx="38">
                  <c:v>0.11</c:v>
                </c:pt>
                <c:pt idx="39">
                  <c:v>1.34</c:v>
                </c:pt>
                <c:pt idx="40">
                  <c:v>0.2</c:v>
                </c:pt>
                <c:pt idx="41">
                  <c:v>0.34</c:v>
                </c:pt>
                <c:pt idx="42">
                  <c:v>0.35</c:v>
                </c:pt>
                <c:pt idx="43">
                  <c:v>0.105</c:v>
                </c:pt>
                <c:pt idx="44">
                  <c:v>0.05</c:v>
                </c:pt>
                <c:pt idx="45">
                  <c:v>0.22</c:v>
                </c:pt>
                <c:pt idx="46">
                  <c:v>0.07</c:v>
                </c:pt>
                <c:pt idx="47">
                  <c:v>0.17</c:v>
                </c:pt>
                <c:pt idx="48">
                  <c:v>0</c:v>
                </c:pt>
                <c:pt idx="49">
                  <c:v>0.4</c:v>
                </c:pt>
                <c:pt idx="50">
                  <c:v>1.2</c:v>
                </c:pt>
                <c:pt idx="51">
                  <c:v>0.11</c:v>
                </c:pt>
                <c:pt idx="52">
                  <c:v>0.18</c:v>
                </c:pt>
                <c:pt idx="53">
                  <c:v>0.4</c:v>
                </c:pt>
                <c:pt idx="54">
                  <c:v>0.07</c:v>
                </c:pt>
                <c:pt idx="55">
                  <c:v>0.05</c:v>
                </c:pt>
                <c:pt idx="56">
                  <c:v>0.11</c:v>
                </c:pt>
                <c:pt idx="57">
                  <c:v>0.03</c:v>
                </c:pt>
                <c:pt idx="58">
                  <c:v>0.28</c:v>
                </c:pt>
                <c:pt idx="59">
                  <c:v>0.06</c:v>
                </c:pt>
                <c:pt idx="60">
                  <c:v>0.08</c:v>
                </c:pt>
                <c:pt idx="61">
                  <c:v>0.45</c:v>
                </c:pt>
                <c:pt idx="62">
                  <c:v>0.02</c:v>
                </c:pt>
                <c:pt idx="63">
                  <c:v>0.01</c:v>
                </c:pt>
                <c:pt idx="64">
                  <c:v>0.01</c:v>
                </c:pt>
                <c:pt idx="65">
                  <c:v>0.004</c:v>
                </c:pt>
                <c:pt idx="66">
                  <c:v>0.05</c:v>
                </c:pt>
              </c:numCache>
            </c:numRef>
          </c:val>
        </c:ser>
        <c:gapWidth val="50"/>
        <c:axId val="49491244"/>
        <c:axId val="42768013"/>
      </c:barChart>
      <c:catAx>
        <c:axId val="4949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768013"/>
        <c:crosses val="autoZero"/>
        <c:auto val="1"/>
        <c:lblOffset val="100"/>
        <c:tickLblSkip val="3"/>
        <c:noMultiLvlLbl val="0"/>
      </c:catAx>
      <c:valAx>
        <c:axId val="4276801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949124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4"/>
  <sheetViews>
    <sheetView tabSelected="1" zoomScalePageLayoutView="0" workbookViewId="0" topLeftCell="A64">
      <selection activeCell="W76" sqref="W76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16015625" style="6" customWidth="1"/>
    <col min="9" max="9" width="8.16015625" style="6" customWidth="1"/>
    <col min="10" max="10" width="7.66015625" style="11" customWidth="1"/>
    <col min="11" max="11" width="7.16015625" style="6" customWidth="1"/>
    <col min="12" max="12" width="7.83203125" style="6" customWidth="1"/>
    <col min="13" max="13" width="7.66015625" style="11" customWidth="1"/>
    <col min="14" max="14" width="9.660156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2.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</row>
    <row r="4" spans="1:17" ht="21">
      <c r="A4" s="19" t="s">
        <v>5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Q4" s="6">
        <v>334</v>
      </c>
    </row>
    <row r="5" spans="1:15" ht="21">
      <c r="A5" s="23"/>
      <c r="B5" s="24" t="s">
        <v>6</v>
      </c>
      <c r="C5" s="25"/>
      <c r="D5" s="26"/>
      <c r="E5" s="27"/>
      <c r="F5" s="27"/>
      <c r="G5" s="28"/>
      <c r="H5" s="29" t="s">
        <v>7</v>
      </c>
      <c r="I5" s="27"/>
      <c r="J5" s="29"/>
      <c r="K5" s="27"/>
      <c r="L5" s="27"/>
      <c r="M5" s="28"/>
      <c r="N5" s="30" t="s">
        <v>8</v>
      </c>
      <c r="O5" s="31"/>
    </row>
    <row r="6" spans="1:15" ht="21">
      <c r="A6" s="32" t="s">
        <v>9</v>
      </c>
      <c r="B6" s="33" t="s">
        <v>10</v>
      </c>
      <c r="C6" s="34"/>
      <c r="D6" s="35"/>
      <c r="E6" s="33" t="s">
        <v>11</v>
      </c>
      <c r="F6" s="36"/>
      <c r="G6" s="35"/>
      <c r="H6" s="33" t="s">
        <v>10</v>
      </c>
      <c r="I6" s="36"/>
      <c r="J6" s="35"/>
      <c r="K6" s="33" t="s">
        <v>11</v>
      </c>
      <c r="L6" s="36"/>
      <c r="M6" s="37"/>
      <c r="N6" s="38" t="s">
        <v>2</v>
      </c>
      <c r="O6" s="33"/>
    </row>
    <row r="7" spans="1:43" s="6" customFormat="1" ht="21">
      <c r="A7" s="39" t="s">
        <v>12</v>
      </c>
      <c r="B7" s="40" t="s">
        <v>13</v>
      </c>
      <c r="C7" s="40" t="s">
        <v>14</v>
      </c>
      <c r="D7" s="41" t="s">
        <v>15</v>
      </c>
      <c r="E7" s="42" t="s">
        <v>13</v>
      </c>
      <c r="F7" s="40" t="s">
        <v>14</v>
      </c>
      <c r="G7" s="41" t="s">
        <v>15</v>
      </c>
      <c r="H7" s="40" t="s">
        <v>13</v>
      </c>
      <c r="I7" s="42" t="s">
        <v>14</v>
      </c>
      <c r="J7" s="41" t="s">
        <v>15</v>
      </c>
      <c r="K7" s="43" t="s">
        <v>13</v>
      </c>
      <c r="L7" s="43" t="s">
        <v>14</v>
      </c>
      <c r="M7" s="44" t="s">
        <v>15</v>
      </c>
      <c r="N7" s="40" t="s">
        <v>14</v>
      </c>
      <c r="O7" s="43" t="s">
        <v>16</v>
      </c>
      <c r="AP7" s="45"/>
      <c r="AQ7" s="46"/>
    </row>
    <row r="8" spans="1:43" ht="21">
      <c r="A8" s="47"/>
      <c r="B8" s="48" t="s">
        <v>17</v>
      </c>
      <c r="C8" s="49" t="s">
        <v>18</v>
      </c>
      <c r="D8" s="50"/>
      <c r="E8" s="48" t="s">
        <v>17</v>
      </c>
      <c r="F8" s="49" t="s">
        <v>18</v>
      </c>
      <c r="G8" s="50"/>
      <c r="H8" s="48" t="s">
        <v>17</v>
      </c>
      <c r="I8" s="49" t="s">
        <v>18</v>
      </c>
      <c r="J8" s="51"/>
      <c r="K8" s="48" t="s">
        <v>17</v>
      </c>
      <c r="L8" s="49" t="s">
        <v>18</v>
      </c>
      <c r="M8" s="52"/>
      <c r="N8" s="53" t="s">
        <v>19</v>
      </c>
      <c r="O8" s="53" t="s">
        <v>18</v>
      </c>
      <c r="Q8" s="125" t="s">
        <v>6</v>
      </c>
      <c r="R8" s="125" t="s">
        <v>7</v>
      </c>
      <c r="AP8" s="45"/>
      <c r="AQ8" s="54"/>
    </row>
    <row r="9" spans="1:43" ht="18" customHeight="1">
      <c r="A9" s="55">
        <v>2498</v>
      </c>
      <c r="B9" s="56">
        <v>336.04</v>
      </c>
      <c r="C9" s="57">
        <v>118</v>
      </c>
      <c r="D9" s="58">
        <v>34576</v>
      </c>
      <c r="E9" s="56">
        <v>335.95</v>
      </c>
      <c r="F9" s="57">
        <v>109</v>
      </c>
      <c r="G9" s="59">
        <v>34606</v>
      </c>
      <c r="H9" s="60">
        <v>334.46</v>
      </c>
      <c r="I9" s="61">
        <v>6.56</v>
      </c>
      <c r="J9" s="62">
        <v>37006</v>
      </c>
      <c r="K9" s="56">
        <v>334.35</v>
      </c>
      <c r="L9" s="57">
        <v>4.15</v>
      </c>
      <c r="M9" s="59">
        <v>34461</v>
      </c>
      <c r="N9" s="63">
        <v>752.63</v>
      </c>
      <c r="O9" s="64">
        <f>+N9*0.0317097</f>
        <v>23.865671511</v>
      </c>
      <c r="Q9" s="6">
        <f>B9-$Q$4</f>
        <v>2.0400000000000205</v>
      </c>
      <c r="R9" s="6">
        <f>H9-$Q$4</f>
        <v>0.45999999999997954</v>
      </c>
      <c r="AP9" s="45"/>
      <c r="AQ9" s="46"/>
    </row>
    <row r="10" spans="1:43" ht="18" customHeight="1">
      <c r="A10" s="65">
        <v>2499</v>
      </c>
      <c r="B10" s="66">
        <v>337.24</v>
      </c>
      <c r="C10" s="67">
        <v>300</v>
      </c>
      <c r="D10" s="68">
        <v>34561</v>
      </c>
      <c r="E10" s="66">
        <v>337.1</v>
      </c>
      <c r="F10" s="67">
        <v>280</v>
      </c>
      <c r="G10" s="69">
        <v>34561</v>
      </c>
      <c r="H10" s="66">
        <v>334.33</v>
      </c>
      <c r="I10" s="70">
        <v>8.6</v>
      </c>
      <c r="J10" s="69">
        <v>34419</v>
      </c>
      <c r="K10" s="66">
        <v>334.34</v>
      </c>
      <c r="L10" s="67">
        <v>8.7</v>
      </c>
      <c r="M10" s="69">
        <v>34419</v>
      </c>
      <c r="N10" s="71" t="s">
        <v>0</v>
      </c>
      <c r="O10" s="64" t="s">
        <v>0</v>
      </c>
      <c r="Q10" s="6">
        <f aca="true" t="shared" si="0" ref="Q10:Q73">B10-$Q$4</f>
        <v>3.240000000000009</v>
      </c>
      <c r="R10" s="6">
        <f aca="true" t="shared" si="1" ref="R10:R73">H10-$Q$4</f>
        <v>0.3299999999999841</v>
      </c>
      <c r="AP10" s="45"/>
      <c r="AQ10" s="46"/>
    </row>
    <row r="11" spans="1:43" ht="18" customHeight="1">
      <c r="A11" s="65">
        <v>2500</v>
      </c>
      <c r="B11" s="66">
        <v>337.54</v>
      </c>
      <c r="C11" s="67">
        <v>320</v>
      </c>
      <c r="D11" s="68">
        <v>34579</v>
      </c>
      <c r="E11" s="66">
        <v>337.2</v>
      </c>
      <c r="F11" s="67">
        <v>272</v>
      </c>
      <c r="G11" s="69">
        <v>34579</v>
      </c>
      <c r="H11" s="72">
        <v>334.18</v>
      </c>
      <c r="I11" s="70">
        <v>5.16</v>
      </c>
      <c r="J11" s="73">
        <v>37030</v>
      </c>
      <c r="K11" s="66">
        <v>334.12</v>
      </c>
      <c r="L11" s="67">
        <v>3.84</v>
      </c>
      <c r="M11" s="69">
        <v>34506</v>
      </c>
      <c r="N11" s="63">
        <v>629.35</v>
      </c>
      <c r="O11" s="64">
        <f aca="true" t="shared" si="2" ref="O11:O19">+N11*0.0317097</f>
        <v>19.956499695</v>
      </c>
      <c r="Q11" s="6">
        <f t="shared" si="0"/>
        <v>3.5400000000000205</v>
      </c>
      <c r="R11" s="6">
        <f t="shared" si="1"/>
        <v>0.18000000000000682</v>
      </c>
      <c r="AP11" s="45"/>
      <c r="AQ11" s="46"/>
    </row>
    <row r="12" spans="1:43" ht="18" customHeight="1">
      <c r="A12" s="65">
        <v>2501</v>
      </c>
      <c r="B12" s="66">
        <v>336.84</v>
      </c>
      <c r="C12" s="67">
        <v>305</v>
      </c>
      <c r="D12" s="68">
        <v>34584</v>
      </c>
      <c r="E12" s="66">
        <v>336.12</v>
      </c>
      <c r="F12" s="67">
        <v>182</v>
      </c>
      <c r="G12" s="69">
        <v>34584</v>
      </c>
      <c r="H12" s="66">
        <v>334.21</v>
      </c>
      <c r="I12" s="70">
        <v>3.5</v>
      </c>
      <c r="J12" s="69">
        <v>34421</v>
      </c>
      <c r="K12" s="66">
        <v>334.21</v>
      </c>
      <c r="L12" s="67">
        <v>3.5</v>
      </c>
      <c r="M12" s="69">
        <v>34424</v>
      </c>
      <c r="N12" s="63">
        <v>474.51</v>
      </c>
      <c r="O12" s="64">
        <f t="shared" si="2"/>
        <v>15.046569747</v>
      </c>
      <c r="Q12" s="6">
        <f t="shared" si="0"/>
        <v>2.839999999999975</v>
      </c>
      <c r="R12" s="6">
        <f t="shared" si="1"/>
        <v>0.20999999999997954</v>
      </c>
      <c r="AP12" s="45"/>
      <c r="AQ12" s="46"/>
    </row>
    <row r="13" spans="1:43" ht="18" customHeight="1">
      <c r="A13" s="65">
        <v>2502</v>
      </c>
      <c r="B13" s="66">
        <v>336.34</v>
      </c>
      <c r="C13" s="67">
        <v>150</v>
      </c>
      <c r="D13" s="68">
        <v>34592</v>
      </c>
      <c r="E13" s="66">
        <v>336.18</v>
      </c>
      <c r="F13" s="67">
        <v>134</v>
      </c>
      <c r="G13" s="69">
        <v>34605</v>
      </c>
      <c r="H13" s="66">
        <v>334.17</v>
      </c>
      <c r="I13" s="70">
        <v>2.7</v>
      </c>
      <c r="J13" s="69">
        <v>34440</v>
      </c>
      <c r="K13" s="66">
        <v>334.17</v>
      </c>
      <c r="L13" s="67">
        <v>2.7</v>
      </c>
      <c r="M13" s="69">
        <v>34440</v>
      </c>
      <c r="N13" s="63">
        <v>641.63</v>
      </c>
      <c r="O13" s="64">
        <f t="shared" si="2"/>
        <v>20.345894811</v>
      </c>
      <c r="Q13" s="6">
        <f t="shared" si="0"/>
        <v>2.339999999999975</v>
      </c>
      <c r="R13" s="6">
        <f t="shared" si="1"/>
        <v>0.17000000000001592</v>
      </c>
      <c r="AP13" s="45"/>
      <c r="AQ13" s="46"/>
    </row>
    <row r="14" spans="1:43" ht="18" customHeight="1">
      <c r="A14" s="65">
        <v>2503</v>
      </c>
      <c r="B14" s="66">
        <v>335.94</v>
      </c>
      <c r="C14" s="67">
        <v>112</v>
      </c>
      <c r="D14" s="68">
        <v>34577</v>
      </c>
      <c r="E14" s="66">
        <v>335.91</v>
      </c>
      <c r="F14" s="67">
        <v>108</v>
      </c>
      <c r="G14" s="69">
        <v>34577</v>
      </c>
      <c r="H14" s="66">
        <v>334.18</v>
      </c>
      <c r="I14" s="70">
        <v>3.5</v>
      </c>
      <c r="J14" s="69">
        <v>34416</v>
      </c>
      <c r="K14" s="66">
        <v>334.18</v>
      </c>
      <c r="L14" s="67">
        <v>3.5</v>
      </c>
      <c r="M14" s="69">
        <v>34422</v>
      </c>
      <c r="N14" s="63">
        <v>476.69</v>
      </c>
      <c r="O14" s="64">
        <f t="shared" si="2"/>
        <v>15.115696893</v>
      </c>
      <c r="Q14" s="6">
        <f t="shared" si="0"/>
        <v>1.9399999999999977</v>
      </c>
      <c r="R14" s="6">
        <f t="shared" si="1"/>
        <v>0.18000000000000682</v>
      </c>
      <c r="AP14" s="45"/>
      <c r="AQ14" s="46"/>
    </row>
    <row r="15" spans="1:43" ht="18" customHeight="1">
      <c r="A15" s="65">
        <v>2504</v>
      </c>
      <c r="B15" s="66">
        <v>336.34</v>
      </c>
      <c r="C15" s="67">
        <v>168</v>
      </c>
      <c r="D15" s="68">
        <v>34569</v>
      </c>
      <c r="E15" s="66">
        <v>336.21</v>
      </c>
      <c r="F15" s="67">
        <v>145</v>
      </c>
      <c r="G15" s="69">
        <v>34569</v>
      </c>
      <c r="H15" s="66">
        <v>334.12</v>
      </c>
      <c r="I15" s="70">
        <v>2.68</v>
      </c>
      <c r="J15" s="69">
        <v>34449</v>
      </c>
      <c r="K15" s="66">
        <v>334.13</v>
      </c>
      <c r="L15" s="67">
        <v>2.82</v>
      </c>
      <c r="M15" s="69">
        <v>34440</v>
      </c>
      <c r="N15" s="63">
        <v>713.43</v>
      </c>
      <c r="O15" s="64">
        <f t="shared" si="2"/>
        <v>22.622651271</v>
      </c>
      <c r="Q15" s="6">
        <f t="shared" si="0"/>
        <v>2.339999999999975</v>
      </c>
      <c r="R15" s="6">
        <f t="shared" si="1"/>
        <v>0.12000000000000455</v>
      </c>
      <c r="AP15" s="45"/>
      <c r="AQ15" s="46"/>
    </row>
    <row r="16" spans="1:43" ht="18" customHeight="1">
      <c r="A16" s="65">
        <v>2505</v>
      </c>
      <c r="B16" s="66">
        <v>335.54</v>
      </c>
      <c r="C16" s="67">
        <v>69</v>
      </c>
      <c r="D16" s="68">
        <v>34557</v>
      </c>
      <c r="E16" s="66">
        <v>335.48</v>
      </c>
      <c r="F16" s="67">
        <v>65</v>
      </c>
      <c r="G16" s="69">
        <v>34557</v>
      </c>
      <c r="H16" s="66">
        <v>334.16</v>
      </c>
      <c r="I16" s="70">
        <v>3.58</v>
      </c>
      <c r="J16" s="69">
        <v>34421</v>
      </c>
      <c r="K16" s="66">
        <v>334.16</v>
      </c>
      <c r="L16" s="67">
        <v>3.58</v>
      </c>
      <c r="M16" s="69">
        <v>34422</v>
      </c>
      <c r="N16" s="63">
        <v>380.56</v>
      </c>
      <c r="O16" s="64">
        <f t="shared" si="2"/>
        <v>12.067443432000001</v>
      </c>
      <c r="Q16" s="6">
        <f t="shared" si="0"/>
        <v>1.5400000000000205</v>
      </c>
      <c r="R16" s="6">
        <f t="shared" si="1"/>
        <v>0.160000000000025</v>
      </c>
      <c r="AP16" s="45"/>
      <c r="AQ16" s="46"/>
    </row>
    <row r="17" spans="1:43" ht="18" customHeight="1">
      <c r="A17" s="65">
        <v>2506</v>
      </c>
      <c r="B17" s="66">
        <v>337.66</v>
      </c>
      <c r="C17" s="67">
        <v>350</v>
      </c>
      <c r="D17" s="68">
        <v>34667</v>
      </c>
      <c r="E17" s="66">
        <v>337.55</v>
      </c>
      <c r="F17" s="67">
        <v>335</v>
      </c>
      <c r="G17" s="69">
        <v>34667</v>
      </c>
      <c r="H17" s="66">
        <v>334.01</v>
      </c>
      <c r="I17" s="70">
        <v>1.72</v>
      </c>
      <c r="J17" s="69">
        <v>34472</v>
      </c>
      <c r="K17" s="66">
        <v>334.01</v>
      </c>
      <c r="L17" s="67">
        <v>1.72</v>
      </c>
      <c r="M17" s="69">
        <v>34472</v>
      </c>
      <c r="N17" s="63">
        <v>980.72</v>
      </c>
      <c r="O17" s="64">
        <f t="shared" si="2"/>
        <v>31.098336984000003</v>
      </c>
      <c r="Q17" s="6">
        <f t="shared" si="0"/>
        <v>3.660000000000025</v>
      </c>
      <c r="R17" s="6">
        <f t="shared" si="1"/>
        <v>0.009999999999990905</v>
      </c>
      <c r="AP17" s="45"/>
      <c r="AQ17" s="46"/>
    </row>
    <row r="18" spans="1:43" ht="18" customHeight="1">
      <c r="A18" s="65">
        <v>2507</v>
      </c>
      <c r="B18" s="66">
        <v>336.16</v>
      </c>
      <c r="C18" s="67">
        <v>150</v>
      </c>
      <c r="D18" s="68">
        <v>34570</v>
      </c>
      <c r="E18" s="66">
        <v>336.15</v>
      </c>
      <c r="F18" s="67">
        <v>134</v>
      </c>
      <c r="G18" s="69">
        <v>34570</v>
      </c>
      <c r="H18" s="66">
        <v>334.31</v>
      </c>
      <c r="I18" s="70">
        <v>6.02</v>
      </c>
      <c r="J18" s="69">
        <v>34424</v>
      </c>
      <c r="K18" s="66">
        <v>334.31</v>
      </c>
      <c r="L18" s="67">
        <v>6.02</v>
      </c>
      <c r="M18" s="69">
        <v>34424</v>
      </c>
      <c r="N18" s="63">
        <v>915.75</v>
      </c>
      <c r="O18" s="64">
        <f t="shared" si="2"/>
        <v>29.038157775000002</v>
      </c>
      <c r="Q18" s="6">
        <f t="shared" si="0"/>
        <v>2.160000000000025</v>
      </c>
      <c r="R18" s="6">
        <f t="shared" si="1"/>
        <v>0.3100000000000023</v>
      </c>
      <c r="AP18" s="45"/>
      <c r="AQ18" s="54"/>
    </row>
    <row r="19" spans="1:43" ht="18" customHeight="1">
      <c r="A19" s="65">
        <v>2508</v>
      </c>
      <c r="B19" s="66">
        <v>337.47</v>
      </c>
      <c r="C19" s="67">
        <v>318</v>
      </c>
      <c r="D19" s="68">
        <v>34636</v>
      </c>
      <c r="E19" s="66">
        <v>337.42</v>
      </c>
      <c r="F19" s="67">
        <v>315</v>
      </c>
      <c r="G19" s="69">
        <v>34636</v>
      </c>
      <c r="H19" s="66">
        <v>334.21</v>
      </c>
      <c r="I19" s="70">
        <v>4.27</v>
      </c>
      <c r="J19" s="69">
        <v>34455</v>
      </c>
      <c r="K19" s="66">
        <v>334.21</v>
      </c>
      <c r="L19" s="67">
        <v>4.27</v>
      </c>
      <c r="M19" s="69">
        <v>34455</v>
      </c>
      <c r="N19" s="63">
        <v>732.41</v>
      </c>
      <c r="O19" s="64">
        <f t="shared" si="2"/>
        <v>23.224501377</v>
      </c>
      <c r="Q19" s="6">
        <f t="shared" si="0"/>
        <v>3.4700000000000273</v>
      </c>
      <c r="R19" s="6">
        <f t="shared" si="1"/>
        <v>0.20999999999997954</v>
      </c>
      <c r="AP19" s="45"/>
      <c r="AQ19" s="46"/>
    </row>
    <row r="20" spans="1:43" ht="18" customHeight="1">
      <c r="A20" s="65">
        <v>2509</v>
      </c>
      <c r="B20" s="72">
        <v>336.04</v>
      </c>
      <c r="C20" s="70" t="s">
        <v>20</v>
      </c>
      <c r="D20" s="74">
        <v>37517</v>
      </c>
      <c r="E20" s="75" t="s">
        <v>20</v>
      </c>
      <c r="F20" s="70" t="s">
        <v>20</v>
      </c>
      <c r="G20" s="76" t="s">
        <v>20</v>
      </c>
      <c r="H20" s="66">
        <v>334.1</v>
      </c>
      <c r="I20" s="70">
        <v>2.8</v>
      </c>
      <c r="J20" s="69">
        <v>34422</v>
      </c>
      <c r="K20" s="66">
        <v>334.1</v>
      </c>
      <c r="L20" s="67">
        <v>2.8</v>
      </c>
      <c r="M20" s="69">
        <v>34485</v>
      </c>
      <c r="N20" s="71" t="s">
        <v>0</v>
      </c>
      <c r="O20" s="64" t="s">
        <v>0</v>
      </c>
      <c r="Q20" s="6">
        <f t="shared" si="0"/>
        <v>2.0400000000000205</v>
      </c>
      <c r="R20" s="6">
        <f t="shared" si="1"/>
        <v>0.10000000000002274</v>
      </c>
      <c r="AP20" s="45"/>
      <c r="AQ20" s="46"/>
    </row>
    <row r="21" spans="1:43" ht="18" customHeight="1">
      <c r="A21" s="65">
        <v>2510</v>
      </c>
      <c r="B21" s="66">
        <v>336.93</v>
      </c>
      <c r="C21" s="67">
        <v>193</v>
      </c>
      <c r="D21" s="68">
        <v>34603</v>
      </c>
      <c r="E21" s="66">
        <v>336.82</v>
      </c>
      <c r="F21" s="67">
        <v>179</v>
      </c>
      <c r="G21" s="69">
        <v>34603</v>
      </c>
      <c r="H21" s="75" t="s">
        <v>20</v>
      </c>
      <c r="I21" s="70" t="s">
        <v>20</v>
      </c>
      <c r="J21" s="76" t="s">
        <v>20</v>
      </c>
      <c r="K21" s="66">
        <v>334.03</v>
      </c>
      <c r="L21" s="67">
        <v>4.44</v>
      </c>
      <c r="M21" s="69">
        <v>34455</v>
      </c>
      <c r="N21" s="63">
        <v>574.49</v>
      </c>
      <c r="O21" s="64">
        <f aca="true" t="shared" si="3" ref="O21:O43">+N21*0.0317097</f>
        <v>18.216905553</v>
      </c>
      <c r="Q21" s="6">
        <f t="shared" si="0"/>
        <v>2.930000000000007</v>
      </c>
      <c r="R21" s="6"/>
      <c r="AP21" s="45"/>
      <c r="AQ21" s="46"/>
    </row>
    <row r="22" spans="1:43" ht="18" customHeight="1">
      <c r="A22" s="65">
        <v>2511</v>
      </c>
      <c r="B22" s="66">
        <v>335.75</v>
      </c>
      <c r="C22" s="67">
        <v>85</v>
      </c>
      <c r="D22" s="68">
        <v>34551</v>
      </c>
      <c r="E22" s="66">
        <v>335.45</v>
      </c>
      <c r="F22" s="67">
        <v>65</v>
      </c>
      <c r="G22" s="69">
        <v>34551</v>
      </c>
      <c r="H22" s="75" t="s">
        <v>20</v>
      </c>
      <c r="I22" s="70" t="s">
        <v>20</v>
      </c>
      <c r="J22" s="76" t="s">
        <v>20</v>
      </c>
      <c r="K22" s="66">
        <v>333.8</v>
      </c>
      <c r="L22" s="67">
        <v>1.2</v>
      </c>
      <c r="M22" s="69">
        <v>34413</v>
      </c>
      <c r="N22" s="63">
        <v>427.18</v>
      </c>
      <c r="O22" s="64">
        <f t="shared" si="3"/>
        <v>13.545749646</v>
      </c>
      <c r="Q22" s="6">
        <f t="shared" si="0"/>
        <v>1.75</v>
      </c>
      <c r="R22" s="6"/>
      <c r="AP22" s="45"/>
      <c r="AQ22" s="46"/>
    </row>
    <row r="23" spans="1:43" ht="18" customHeight="1">
      <c r="A23" s="65">
        <v>2512</v>
      </c>
      <c r="B23" s="66">
        <v>337.12</v>
      </c>
      <c r="C23" s="67">
        <v>230</v>
      </c>
      <c r="D23" s="68">
        <v>34568</v>
      </c>
      <c r="E23" s="66">
        <v>336.75</v>
      </c>
      <c r="F23" s="67">
        <v>190</v>
      </c>
      <c r="G23" s="69">
        <v>34568</v>
      </c>
      <c r="H23" s="75" t="s">
        <v>20</v>
      </c>
      <c r="I23" s="70" t="s">
        <v>20</v>
      </c>
      <c r="J23" s="76" t="s">
        <v>20</v>
      </c>
      <c r="K23" s="66">
        <v>333.77</v>
      </c>
      <c r="L23" s="67">
        <v>0.96</v>
      </c>
      <c r="M23" s="69">
        <v>34454</v>
      </c>
      <c r="N23" s="63">
        <v>576.08</v>
      </c>
      <c r="O23" s="64">
        <f t="shared" si="3"/>
        <v>18.267323976</v>
      </c>
      <c r="Q23" s="6">
        <f t="shared" si="0"/>
        <v>3.1200000000000045</v>
      </c>
      <c r="R23" s="6"/>
      <c r="AP23" s="45"/>
      <c r="AQ23" s="46"/>
    </row>
    <row r="24" spans="1:43" ht="18" customHeight="1">
      <c r="A24" s="65">
        <v>2513</v>
      </c>
      <c r="B24" s="66">
        <v>336.59</v>
      </c>
      <c r="C24" s="67">
        <v>166</v>
      </c>
      <c r="D24" s="68">
        <v>34589</v>
      </c>
      <c r="E24" s="66">
        <v>336.43</v>
      </c>
      <c r="F24" s="67">
        <v>146</v>
      </c>
      <c r="G24" s="69">
        <v>34585</v>
      </c>
      <c r="H24" s="66">
        <v>333.92</v>
      </c>
      <c r="I24" s="70">
        <v>1.02</v>
      </c>
      <c r="J24" s="69">
        <v>34438</v>
      </c>
      <c r="K24" s="66">
        <v>333.93</v>
      </c>
      <c r="L24" s="67">
        <v>1.13</v>
      </c>
      <c r="M24" s="69">
        <v>34458</v>
      </c>
      <c r="N24" s="63">
        <v>765.56</v>
      </c>
      <c r="O24" s="64">
        <f t="shared" si="3"/>
        <v>24.275677931999997</v>
      </c>
      <c r="Q24" s="6">
        <f t="shared" si="0"/>
        <v>2.589999999999975</v>
      </c>
      <c r="R24" s="6">
        <f t="shared" si="1"/>
        <v>-0.07999999999998408</v>
      </c>
      <c r="AP24" s="45"/>
      <c r="AQ24" s="46"/>
    </row>
    <row r="25" spans="1:43" ht="18" customHeight="1">
      <c r="A25" s="65">
        <v>2514</v>
      </c>
      <c r="B25" s="66">
        <v>337.35</v>
      </c>
      <c r="C25" s="67">
        <v>238</v>
      </c>
      <c r="D25" s="68">
        <v>34610</v>
      </c>
      <c r="E25" s="66">
        <v>336.68</v>
      </c>
      <c r="F25" s="67">
        <v>151</v>
      </c>
      <c r="G25" s="69">
        <v>34535</v>
      </c>
      <c r="H25" s="72">
        <v>334.1</v>
      </c>
      <c r="I25" s="70">
        <v>0.3</v>
      </c>
      <c r="J25" s="73">
        <v>37052</v>
      </c>
      <c r="K25" s="66">
        <v>334.09</v>
      </c>
      <c r="L25" s="67">
        <v>0.65</v>
      </c>
      <c r="M25" s="69">
        <v>34496</v>
      </c>
      <c r="N25" s="63">
        <v>768.63</v>
      </c>
      <c r="O25" s="64">
        <f t="shared" si="3"/>
        <v>24.373026711</v>
      </c>
      <c r="Q25" s="6">
        <f t="shared" si="0"/>
        <v>3.3500000000000227</v>
      </c>
      <c r="R25" s="6">
        <f t="shared" si="1"/>
        <v>0.10000000000002274</v>
      </c>
      <c r="AP25" s="45"/>
      <c r="AQ25" s="46"/>
    </row>
    <row r="26" spans="1:43" ht="18" customHeight="1">
      <c r="A26" s="65">
        <v>2515</v>
      </c>
      <c r="B26" s="66">
        <v>336.25</v>
      </c>
      <c r="C26" s="67">
        <v>91</v>
      </c>
      <c r="D26" s="68">
        <v>34603</v>
      </c>
      <c r="E26" s="66">
        <v>335.99</v>
      </c>
      <c r="F26" s="67">
        <v>74</v>
      </c>
      <c r="G26" s="69">
        <v>34604</v>
      </c>
      <c r="H26" s="66">
        <v>334.31</v>
      </c>
      <c r="I26" s="70">
        <v>0.14</v>
      </c>
      <c r="J26" s="69">
        <v>34422</v>
      </c>
      <c r="K26" s="66">
        <v>334.31</v>
      </c>
      <c r="L26" s="67">
        <v>0.14</v>
      </c>
      <c r="M26" s="69">
        <v>34422</v>
      </c>
      <c r="N26" s="63">
        <v>429.29</v>
      </c>
      <c r="O26" s="64">
        <f t="shared" si="3"/>
        <v>13.612657113000001</v>
      </c>
      <c r="Q26" s="6">
        <f t="shared" si="0"/>
        <v>2.25</v>
      </c>
      <c r="R26" s="6">
        <f t="shared" si="1"/>
        <v>0.3100000000000023</v>
      </c>
      <c r="AP26" s="45"/>
      <c r="AQ26" s="46"/>
    </row>
    <row r="27" spans="1:43" ht="18" customHeight="1">
      <c r="A27" s="65">
        <v>2516</v>
      </c>
      <c r="B27" s="66">
        <v>339.82</v>
      </c>
      <c r="C27" s="77">
        <v>739</v>
      </c>
      <c r="D27" s="68">
        <v>34570</v>
      </c>
      <c r="E27" s="66">
        <v>339.82</v>
      </c>
      <c r="F27" s="67">
        <v>739</v>
      </c>
      <c r="G27" s="69">
        <v>34570</v>
      </c>
      <c r="H27" s="72">
        <v>334.29</v>
      </c>
      <c r="I27" s="70">
        <v>0.04</v>
      </c>
      <c r="J27" s="73">
        <v>36993</v>
      </c>
      <c r="K27" s="66">
        <v>334.67</v>
      </c>
      <c r="L27" s="67">
        <v>0.03</v>
      </c>
      <c r="M27" s="69">
        <v>36975</v>
      </c>
      <c r="N27" s="63">
        <v>1424.27</v>
      </c>
      <c r="O27" s="64">
        <f t="shared" si="3"/>
        <v>45.163174419</v>
      </c>
      <c r="Q27" s="6">
        <f t="shared" si="0"/>
        <v>5.819999999999993</v>
      </c>
      <c r="R27" s="6">
        <f t="shared" si="1"/>
        <v>0.29000000000002046</v>
      </c>
      <c r="AP27" s="45"/>
      <c r="AQ27" s="46"/>
    </row>
    <row r="28" spans="1:43" ht="18" customHeight="1">
      <c r="A28" s="65">
        <v>2517</v>
      </c>
      <c r="B28" s="66">
        <v>337.13</v>
      </c>
      <c r="C28" s="67">
        <v>225</v>
      </c>
      <c r="D28" s="68">
        <v>34564</v>
      </c>
      <c r="E28" s="66">
        <v>336.93</v>
      </c>
      <c r="F28" s="67">
        <v>158</v>
      </c>
      <c r="G28" s="69">
        <v>34564</v>
      </c>
      <c r="H28" s="72">
        <v>334.68</v>
      </c>
      <c r="I28" s="70">
        <v>0.06</v>
      </c>
      <c r="J28" s="73">
        <v>36988</v>
      </c>
      <c r="K28" s="66">
        <v>334.67</v>
      </c>
      <c r="L28" s="67">
        <v>0.05</v>
      </c>
      <c r="M28" s="69">
        <v>34432</v>
      </c>
      <c r="N28" s="63">
        <v>496.02</v>
      </c>
      <c r="O28" s="64">
        <f t="shared" si="3"/>
        <v>15.728645393999999</v>
      </c>
      <c r="Q28" s="6">
        <f t="shared" si="0"/>
        <v>3.1299999999999955</v>
      </c>
      <c r="R28" s="6">
        <f t="shared" si="1"/>
        <v>0.6800000000000068</v>
      </c>
      <c r="AP28" s="45"/>
      <c r="AQ28" s="46"/>
    </row>
    <row r="29" spans="1:43" ht="18" customHeight="1">
      <c r="A29" s="65">
        <v>2518</v>
      </c>
      <c r="B29" s="66">
        <v>337.65</v>
      </c>
      <c r="C29" s="67">
        <v>228</v>
      </c>
      <c r="D29" s="68">
        <v>34599</v>
      </c>
      <c r="E29" s="66">
        <v>337.2</v>
      </c>
      <c r="F29" s="67">
        <v>168</v>
      </c>
      <c r="G29" s="69">
        <v>34599</v>
      </c>
      <c r="H29" s="66">
        <v>334.73</v>
      </c>
      <c r="I29" s="70">
        <v>0.57</v>
      </c>
      <c r="J29" s="69">
        <v>34423</v>
      </c>
      <c r="K29" s="66">
        <v>334.73</v>
      </c>
      <c r="L29" s="67">
        <v>0.57</v>
      </c>
      <c r="M29" s="69">
        <v>34423</v>
      </c>
      <c r="N29" s="63">
        <v>784.38</v>
      </c>
      <c r="O29" s="64">
        <f t="shared" si="3"/>
        <v>24.872454486</v>
      </c>
      <c r="Q29" s="6">
        <f t="shared" si="0"/>
        <v>3.6499999999999773</v>
      </c>
      <c r="R29" s="6">
        <f t="shared" si="1"/>
        <v>0.7300000000000182</v>
      </c>
      <c r="AP29" s="45"/>
      <c r="AQ29" s="46"/>
    </row>
    <row r="30" spans="1:43" ht="18" customHeight="1">
      <c r="A30" s="65">
        <v>2519</v>
      </c>
      <c r="B30" s="66">
        <v>337.06</v>
      </c>
      <c r="C30" s="67">
        <v>129</v>
      </c>
      <c r="D30" s="68">
        <v>34605</v>
      </c>
      <c r="E30" s="66">
        <v>336.74</v>
      </c>
      <c r="F30" s="67">
        <v>99</v>
      </c>
      <c r="G30" s="69">
        <v>34605</v>
      </c>
      <c r="H30" s="66">
        <v>334.72</v>
      </c>
      <c r="I30" s="70">
        <v>0.24</v>
      </c>
      <c r="J30" s="69">
        <v>34445</v>
      </c>
      <c r="K30" s="66">
        <v>334.72</v>
      </c>
      <c r="L30" s="67">
        <v>0.24</v>
      </c>
      <c r="M30" s="69">
        <v>34442</v>
      </c>
      <c r="N30" s="63">
        <v>334.74399999999997</v>
      </c>
      <c r="O30" s="64">
        <f t="shared" si="3"/>
        <v>10.6146318168</v>
      </c>
      <c r="Q30" s="6">
        <f t="shared" si="0"/>
        <v>3.0600000000000023</v>
      </c>
      <c r="R30" s="6">
        <f t="shared" si="1"/>
        <v>0.7200000000000273</v>
      </c>
      <c r="AP30" s="45"/>
      <c r="AQ30" s="46"/>
    </row>
    <row r="31" spans="1:43" ht="18" customHeight="1">
      <c r="A31" s="65">
        <v>2520</v>
      </c>
      <c r="B31" s="66">
        <v>337.56</v>
      </c>
      <c r="C31" s="67">
        <v>184</v>
      </c>
      <c r="D31" s="68">
        <v>34636</v>
      </c>
      <c r="E31" s="66">
        <v>337.25</v>
      </c>
      <c r="F31" s="67">
        <v>146</v>
      </c>
      <c r="G31" s="69">
        <v>34636</v>
      </c>
      <c r="H31" s="66">
        <v>334.81</v>
      </c>
      <c r="I31" s="70">
        <v>0.22</v>
      </c>
      <c r="J31" s="69">
        <v>34518</v>
      </c>
      <c r="K31" s="66">
        <v>334.81</v>
      </c>
      <c r="L31" s="67">
        <v>0.22</v>
      </c>
      <c r="M31" s="69">
        <v>34518</v>
      </c>
      <c r="N31" s="63">
        <v>381</v>
      </c>
      <c r="O31" s="64">
        <f t="shared" si="3"/>
        <v>12.0813957</v>
      </c>
      <c r="Q31" s="6">
        <f t="shared" si="0"/>
        <v>3.5600000000000023</v>
      </c>
      <c r="R31" s="6">
        <f t="shared" si="1"/>
        <v>0.8100000000000023</v>
      </c>
      <c r="AP31" s="45"/>
      <c r="AQ31" s="46"/>
    </row>
    <row r="32" spans="1:43" ht="18" customHeight="1">
      <c r="A32" s="65">
        <v>2521</v>
      </c>
      <c r="B32" s="66">
        <v>337.28</v>
      </c>
      <c r="C32" s="67">
        <v>115</v>
      </c>
      <c r="D32" s="68">
        <v>34560</v>
      </c>
      <c r="E32" s="66">
        <v>337.12</v>
      </c>
      <c r="F32" s="67">
        <v>103</v>
      </c>
      <c r="G32" s="69">
        <v>34560</v>
      </c>
      <c r="H32" s="66">
        <v>334.79</v>
      </c>
      <c r="I32" s="70">
        <v>0.36</v>
      </c>
      <c r="J32" s="69">
        <v>34454</v>
      </c>
      <c r="K32" s="66">
        <v>334.79</v>
      </c>
      <c r="L32" s="67">
        <v>0.36</v>
      </c>
      <c r="M32" s="69">
        <v>34454</v>
      </c>
      <c r="N32" s="63">
        <v>451.58</v>
      </c>
      <c r="O32" s="64">
        <f t="shared" si="3"/>
        <v>14.319466325999999</v>
      </c>
      <c r="Q32" s="6">
        <f t="shared" si="0"/>
        <v>3.2799999999999727</v>
      </c>
      <c r="R32" s="6">
        <f t="shared" si="1"/>
        <v>0.7900000000000205</v>
      </c>
      <c r="AP32" s="45"/>
      <c r="AQ32" s="46"/>
    </row>
    <row r="33" spans="1:43" ht="18" customHeight="1">
      <c r="A33" s="65">
        <v>2522</v>
      </c>
      <c r="B33" s="66">
        <v>338.44</v>
      </c>
      <c r="C33" s="67">
        <v>233.95</v>
      </c>
      <c r="D33" s="68">
        <v>34616</v>
      </c>
      <c r="E33" s="66">
        <v>337.67</v>
      </c>
      <c r="F33" s="67">
        <v>149</v>
      </c>
      <c r="G33" s="69">
        <v>34616</v>
      </c>
      <c r="H33" s="72">
        <v>334.6</v>
      </c>
      <c r="I33" s="70">
        <v>-1.6</v>
      </c>
      <c r="J33" s="73">
        <v>36980</v>
      </c>
      <c r="K33" s="66">
        <v>334.86</v>
      </c>
      <c r="L33" s="67">
        <v>1.5</v>
      </c>
      <c r="M33" s="69">
        <v>34422</v>
      </c>
      <c r="N33" s="63">
        <v>394.01</v>
      </c>
      <c r="O33" s="64">
        <f t="shared" si="3"/>
        <v>12.493938897</v>
      </c>
      <c r="Q33" s="6">
        <f t="shared" si="0"/>
        <v>4.439999999999998</v>
      </c>
      <c r="R33" s="6">
        <f t="shared" si="1"/>
        <v>0.6000000000000227</v>
      </c>
      <c r="AP33" s="45"/>
      <c r="AQ33" s="46"/>
    </row>
    <row r="34" spans="1:43" ht="18" customHeight="1">
      <c r="A34" s="65">
        <v>2523</v>
      </c>
      <c r="B34" s="66">
        <v>337.52</v>
      </c>
      <c r="C34" s="67">
        <v>124</v>
      </c>
      <c r="D34" s="68">
        <v>34580</v>
      </c>
      <c r="E34" s="66">
        <v>337.34</v>
      </c>
      <c r="F34" s="67">
        <v>110</v>
      </c>
      <c r="G34" s="69">
        <v>34580</v>
      </c>
      <c r="H34" s="66">
        <v>334.57</v>
      </c>
      <c r="I34" s="70">
        <v>1.7</v>
      </c>
      <c r="J34" s="69">
        <v>34464</v>
      </c>
      <c r="K34" s="66">
        <v>334.57</v>
      </c>
      <c r="L34" s="67">
        <v>1.7</v>
      </c>
      <c r="M34" s="69">
        <v>34465</v>
      </c>
      <c r="N34" s="63">
        <v>325.77599999999995</v>
      </c>
      <c r="O34" s="64">
        <f t="shared" si="3"/>
        <v>10.3302592272</v>
      </c>
      <c r="Q34" s="6">
        <f t="shared" si="0"/>
        <v>3.519999999999982</v>
      </c>
      <c r="R34" s="6">
        <f t="shared" si="1"/>
        <v>0.5699999999999932</v>
      </c>
      <c r="AP34" s="45"/>
      <c r="AQ34" s="46"/>
    </row>
    <row r="35" spans="1:43" ht="18" customHeight="1">
      <c r="A35" s="65">
        <v>2524</v>
      </c>
      <c r="B35" s="66">
        <v>337.54</v>
      </c>
      <c r="C35" s="67">
        <v>107</v>
      </c>
      <c r="D35" s="68">
        <v>34558</v>
      </c>
      <c r="E35" s="66">
        <v>337.32</v>
      </c>
      <c r="F35" s="67">
        <v>94.2</v>
      </c>
      <c r="G35" s="69">
        <v>34558</v>
      </c>
      <c r="H35" s="66">
        <v>334.58</v>
      </c>
      <c r="I35" s="70">
        <v>0.4</v>
      </c>
      <c r="J35" s="69">
        <v>34447</v>
      </c>
      <c r="K35" s="66">
        <v>334.58</v>
      </c>
      <c r="L35" s="67">
        <v>0.4</v>
      </c>
      <c r="M35" s="69">
        <v>34448</v>
      </c>
      <c r="N35" s="63">
        <v>447.11</v>
      </c>
      <c r="O35" s="64">
        <f t="shared" si="3"/>
        <v>14.177723967</v>
      </c>
      <c r="Q35" s="6">
        <f t="shared" si="0"/>
        <v>3.5400000000000205</v>
      </c>
      <c r="R35" s="6">
        <f t="shared" si="1"/>
        <v>0.5799999999999841</v>
      </c>
      <c r="AP35" s="45"/>
      <c r="AQ35" s="46"/>
    </row>
    <row r="36" spans="1:43" ht="18" customHeight="1">
      <c r="A36" s="65">
        <v>2525</v>
      </c>
      <c r="B36" s="66">
        <v>337.49</v>
      </c>
      <c r="C36" s="67">
        <v>115</v>
      </c>
      <c r="D36" s="68">
        <v>34587</v>
      </c>
      <c r="E36" s="66">
        <v>337.11</v>
      </c>
      <c r="F36" s="67">
        <v>92.1</v>
      </c>
      <c r="G36" s="69">
        <v>34587</v>
      </c>
      <c r="H36" s="66">
        <v>334.66</v>
      </c>
      <c r="I36" s="70">
        <v>0.18</v>
      </c>
      <c r="J36" s="69">
        <v>34421</v>
      </c>
      <c r="K36" s="66">
        <v>334.66</v>
      </c>
      <c r="L36" s="67">
        <v>0.18</v>
      </c>
      <c r="M36" s="69">
        <v>34421</v>
      </c>
      <c r="N36" s="63">
        <v>363.52</v>
      </c>
      <c r="O36" s="64">
        <f t="shared" si="3"/>
        <v>11.527110144</v>
      </c>
      <c r="Q36" s="6">
        <f t="shared" si="0"/>
        <v>3.490000000000009</v>
      </c>
      <c r="R36" s="6">
        <f t="shared" si="1"/>
        <v>0.660000000000025</v>
      </c>
      <c r="AP36" s="45"/>
      <c r="AQ36" s="46"/>
    </row>
    <row r="37" spans="1:43" ht="18" customHeight="1">
      <c r="A37" s="65">
        <v>2526</v>
      </c>
      <c r="B37" s="66">
        <v>337.54</v>
      </c>
      <c r="C37" s="67">
        <v>114</v>
      </c>
      <c r="D37" s="68">
        <v>34652</v>
      </c>
      <c r="E37" s="66">
        <v>337.46</v>
      </c>
      <c r="F37" s="67">
        <v>108</v>
      </c>
      <c r="G37" s="69">
        <v>34652</v>
      </c>
      <c r="H37" s="66">
        <v>334.62</v>
      </c>
      <c r="I37" s="70">
        <v>0.06</v>
      </c>
      <c r="J37" s="69">
        <v>34464</v>
      </c>
      <c r="K37" s="66">
        <v>334.62</v>
      </c>
      <c r="L37" s="67">
        <v>0.06</v>
      </c>
      <c r="M37" s="69">
        <v>34464</v>
      </c>
      <c r="N37" s="63">
        <v>462.527</v>
      </c>
      <c r="O37" s="64">
        <f t="shared" si="3"/>
        <v>14.6665924119</v>
      </c>
      <c r="Q37" s="6">
        <f t="shared" si="0"/>
        <v>3.5400000000000205</v>
      </c>
      <c r="R37" s="6">
        <f t="shared" si="1"/>
        <v>0.6200000000000045</v>
      </c>
      <c r="AP37" s="45"/>
      <c r="AQ37" s="46"/>
    </row>
    <row r="38" spans="1:43" ht="18" customHeight="1">
      <c r="A38" s="65">
        <v>2527</v>
      </c>
      <c r="B38" s="66">
        <v>337.59</v>
      </c>
      <c r="C38" s="67">
        <v>125.55</v>
      </c>
      <c r="D38" s="68">
        <v>34580</v>
      </c>
      <c r="E38" s="66">
        <v>337.5</v>
      </c>
      <c r="F38" s="67">
        <v>117</v>
      </c>
      <c r="G38" s="69">
        <v>34581</v>
      </c>
      <c r="H38" s="66">
        <v>334.65</v>
      </c>
      <c r="I38" s="70">
        <v>0.1</v>
      </c>
      <c r="J38" s="69">
        <v>34444</v>
      </c>
      <c r="K38" s="66">
        <v>334.65</v>
      </c>
      <c r="L38" s="67">
        <v>0.1</v>
      </c>
      <c r="M38" s="69">
        <v>34444</v>
      </c>
      <c r="N38" s="63">
        <v>378.68</v>
      </c>
      <c r="O38" s="64">
        <f t="shared" si="3"/>
        <v>12.007829196000001</v>
      </c>
      <c r="Q38" s="6">
        <f t="shared" si="0"/>
        <v>3.589999999999975</v>
      </c>
      <c r="R38" s="6">
        <f t="shared" si="1"/>
        <v>0.6499999999999773</v>
      </c>
      <c r="AP38" s="45"/>
      <c r="AQ38" s="46"/>
    </row>
    <row r="39" spans="1:43" ht="18" customHeight="1">
      <c r="A39" s="65">
        <v>2528</v>
      </c>
      <c r="B39" s="66">
        <v>337.74</v>
      </c>
      <c r="C39" s="67">
        <v>152.8</v>
      </c>
      <c r="D39" s="68">
        <v>34593</v>
      </c>
      <c r="E39" s="66">
        <v>337.69</v>
      </c>
      <c r="F39" s="67">
        <v>147.42</v>
      </c>
      <c r="G39" s="69">
        <v>34593</v>
      </c>
      <c r="H39" s="66">
        <v>334.68</v>
      </c>
      <c r="I39" s="70">
        <v>0.1</v>
      </c>
      <c r="J39" s="69">
        <v>34435</v>
      </c>
      <c r="K39" s="66">
        <v>334.68</v>
      </c>
      <c r="L39" s="67">
        <v>0.1</v>
      </c>
      <c r="M39" s="69">
        <v>34435</v>
      </c>
      <c r="N39" s="63">
        <v>513.288</v>
      </c>
      <c r="O39" s="64">
        <f t="shared" si="3"/>
        <v>16.276208493600002</v>
      </c>
      <c r="Q39" s="6">
        <f t="shared" si="0"/>
        <v>3.740000000000009</v>
      </c>
      <c r="R39" s="6">
        <f t="shared" si="1"/>
        <v>0.6800000000000068</v>
      </c>
      <c r="AP39" s="45"/>
      <c r="AQ39" s="46"/>
    </row>
    <row r="40" spans="1:43" ht="18" customHeight="1">
      <c r="A40" s="65">
        <v>2529</v>
      </c>
      <c r="B40" s="66">
        <v>338.14</v>
      </c>
      <c r="C40" s="67">
        <v>214.8</v>
      </c>
      <c r="D40" s="68">
        <v>34527</v>
      </c>
      <c r="E40" s="66">
        <v>338.07</v>
      </c>
      <c r="F40" s="67">
        <v>204.29</v>
      </c>
      <c r="G40" s="69">
        <v>34527</v>
      </c>
      <c r="H40" s="66">
        <v>334.73</v>
      </c>
      <c r="I40" s="70">
        <v>0.04</v>
      </c>
      <c r="J40" s="69">
        <v>34424</v>
      </c>
      <c r="K40" s="66">
        <v>334.73</v>
      </c>
      <c r="L40" s="67">
        <v>0.04</v>
      </c>
      <c r="M40" s="69">
        <v>34424</v>
      </c>
      <c r="N40" s="63">
        <v>393.48</v>
      </c>
      <c r="O40" s="64">
        <f t="shared" si="3"/>
        <v>12.477132756000001</v>
      </c>
      <c r="Q40" s="6">
        <f t="shared" si="0"/>
        <v>4.139999999999986</v>
      </c>
      <c r="R40" s="6">
        <f t="shared" si="1"/>
        <v>0.7300000000000182</v>
      </c>
      <c r="AP40" s="45"/>
      <c r="AQ40" s="46"/>
    </row>
    <row r="41" spans="1:43" ht="18" customHeight="1">
      <c r="A41" s="65">
        <v>2530</v>
      </c>
      <c r="B41" s="66">
        <v>338.4</v>
      </c>
      <c r="C41" s="67">
        <v>412</v>
      </c>
      <c r="D41" s="68">
        <v>34570</v>
      </c>
      <c r="E41" s="66">
        <v>338.13</v>
      </c>
      <c r="F41" s="67">
        <v>310.8</v>
      </c>
      <c r="G41" s="69">
        <v>34571</v>
      </c>
      <c r="H41" s="66">
        <v>334.67</v>
      </c>
      <c r="I41" s="70">
        <v>0.15</v>
      </c>
      <c r="J41" s="69">
        <v>34453</v>
      </c>
      <c r="K41" s="66">
        <v>334.67</v>
      </c>
      <c r="L41" s="67">
        <v>0.15</v>
      </c>
      <c r="M41" s="69">
        <v>34453</v>
      </c>
      <c r="N41" s="63">
        <v>406.86</v>
      </c>
      <c r="O41" s="64">
        <f t="shared" si="3"/>
        <v>12.901408542</v>
      </c>
      <c r="Q41" s="6">
        <f t="shared" si="0"/>
        <v>4.399999999999977</v>
      </c>
      <c r="R41" s="6">
        <f t="shared" si="1"/>
        <v>0.6700000000000159</v>
      </c>
      <c r="AP41" s="45"/>
      <c r="AQ41" s="46"/>
    </row>
    <row r="42" spans="1:43" s="78" customFormat="1" ht="18" customHeight="1">
      <c r="A42" s="65">
        <v>2531</v>
      </c>
      <c r="B42" s="66">
        <v>337.61</v>
      </c>
      <c r="C42" s="67">
        <v>141.35</v>
      </c>
      <c r="D42" s="68">
        <v>34492</v>
      </c>
      <c r="E42" s="66">
        <v>337.23</v>
      </c>
      <c r="F42" s="67">
        <v>92.15</v>
      </c>
      <c r="G42" s="69">
        <v>34627</v>
      </c>
      <c r="H42" s="66">
        <v>335.01</v>
      </c>
      <c r="I42" s="70">
        <v>0.24</v>
      </c>
      <c r="J42" s="69">
        <v>34431</v>
      </c>
      <c r="K42" s="66">
        <v>335.01</v>
      </c>
      <c r="L42" s="67">
        <v>0.24</v>
      </c>
      <c r="M42" s="69">
        <v>34431</v>
      </c>
      <c r="N42" s="63">
        <v>376.59</v>
      </c>
      <c r="O42" s="64">
        <f t="shared" si="3"/>
        <v>11.941555923</v>
      </c>
      <c r="Q42" s="6">
        <f t="shared" si="0"/>
        <v>3.6100000000000136</v>
      </c>
      <c r="R42" s="6">
        <f t="shared" si="1"/>
        <v>1.009999999999991</v>
      </c>
      <c r="AP42" s="45"/>
      <c r="AQ42" s="54"/>
    </row>
    <row r="43" spans="1:43" s="78" customFormat="1" ht="18" customHeight="1">
      <c r="A43" s="79">
        <v>2532</v>
      </c>
      <c r="B43" s="80">
        <v>337.59</v>
      </c>
      <c r="C43" s="81">
        <v>156.85</v>
      </c>
      <c r="D43" s="82">
        <v>34602</v>
      </c>
      <c r="E43" s="80">
        <v>337.45</v>
      </c>
      <c r="F43" s="81">
        <v>130.3</v>
      </c>
      <c r="G43" s="83">
        <v>34602</v>
      </c>
      <c r="H43" s="84">
        <v>334.93</v>
      </c>
      <c r="I43" s="85">
        <v>0.1</v>
      </c>
      <c r="J43" s="86">
        <v>37014</v>
      </c>
      <c r="K43" s="80">
        <v>334.98</v>
      </c>
      <c r="L43" s="81">
        <v>0.14</v>
      </c>
      <c r="M43" s="83">
        <v>34456</v>
      </c>
      <c r="N43" s="87">
        <v>345.77</v>
      </c>
      <c r="O43" s="88">
        <f t="shared" si="3"/>
        <v>10.964262969</v>
      </c>
      <c r="Q43" s="6">
        <f t="shared" si="0"/>
        <v>3.589999999999975</v>
      </c>
      <c r="R43" s="6">
        <f t="shared" si="1"/>
        <v>0.9300000000000068</v>
      </c>
      <c r="AP43" s="45"/>
      <c r="AQ43" s="54"/>
    </row>
    <row r="44" spans="1:43" ht="18" customHeight="1">
      <c r="A44" s="55">
        <v>2533</v>
      </c>
      <c r="B44" s="89">
        <v>337.23</v>
      </c>
      <c r="C44" s="61">
        <v>95.7</v>
      </c>
      <c r="D44" s="90">
        <v>34487</v>
      </c>
      <c r="E44" s="89">
        <v>336.94</v>
      </c>
      <c r="F44" s="61">
        <v>62.42</v>
      </c>
      <c r="G44" s="90">
        <v>34487</v>
      </c>
      <c r="H44" s="89">
        <v>334.88</v>
      </c>
      <c r="I44" s="61">
        <v>0.3</v>
      </c>
      <c r="J44" s="91">
        <v>34419</v>
      </c>
      <c r="K44" s="89">
        <v>334.88</v>
      </c>
      <c r="L44" s="61">
        <v>0.3</v>
      </c>
      <c r="M44" s="91">
        <v>34419</v>
      </c>
      <c r="N44" s="71">
        <v>190.02</v>
      </c>
      <c r="O44" s="64">
        <f aca="true" t="shared" si="4" ref="O44:O70">+N44*0.0317097</f>
        <v>6.0254771940000005</v>
      </c>
      <c r="Q44" s="6">
        <f t="shared" si="0"/>
        <v>3.230000000000018</v>
      </c>
      <c r="R44" s="6">
        <f t="shared" si="1"/>
        <v>0.8799999999999955</v>
      </c>
      <c r="AP44" s="45"/>
      <c r="AQ44" s="92"/>
    </row>
    <row r="45" spans="1:43" ht="18" customHeight="1">
      <c r="A45" s="65">
        <v>2534</v>
      </c>
      <c r="B45" s="75">
        <v>337.88</v>
      </c>
      <c r="C45" s="70">
        <v>91.4</v>
      </c>
      <c r="D45" s="93">
        <v>34583</v>
      </c>
      <c r="E45" s="75">
        <v>337.68</v>
      </c>
      <c r="F45" s="70">
        <v>80.5</v>
      </c>
      <c r="G45" s="93">
        <v>34583</v>
      </c>
      <c r="H45" s="75">
        <v>334.78</v>
      </c>
      <c r="I45" s="70">
        <v>0.36</v>
      </c>
      <c r="J45" s="76">
        <v>34386</v>
      </c>
      <c r="K45" s="75">
        <v>334.8</v>
      </c>
      <c r="L45" s="70">
        <v>0.45</v>
      </c>
      <c r="M45" s="76">
        <v>34414</v>
      </c>
      <c r="N45" s="71">
        <v>201.11</v>
      </c>
      <c r="O45" s="64">
        <f t="shared" si="4"/>
        <v>6.377137767000001</v>
      </c>
      <c r="Q45" s="6">
        <f t="shared" si="0"/>
        <v>3.8799999999999955</v>
      </c>
      <c r="R45" s="6">
        <f t="shared" si="1"/>
        <v>0.7799999999999727</v>
      </c>
      <c r="AP45" s="45"/>
      <c r="AQ45" s="54"/>
    </row>
    <row r="46" spans="1:43" ht="18" customHeight="1">
      <c r="A46" s="65">
        <v>2535</v>
      </c>
      <c r="B46" s="75">
        <v>337.74</v>
      </c>
      <c r="C46" s="70">
        <v>100.9</v>
      </c>
      <c r="D46" s="93">
        <v>34600</v>
      </c>
      <c r="E46" s="75">
        <v>337.44</v>
      </c>
      <c r="F46" s="70">
        <v>83.7</v>
      </c>
      <c r="G46" s="93">
        <v>34600</v>
      </c>
      <c r="H46" s="75">
        <v>334.5</v>
      </c>
      <c r="I46" s="70">
        <v>0.17</v>
      </c>
      <c r="J46" s="76">
        <v>34435</v>
      </c>
      <c r="K46" s="75">
        <v>334.5</v>
      </c>
      <c r="L46" s="70">
        <v>0.17</v>
      </c>
      <c r="M46" s="76">
        <v>34435</v>
      </c>
      <c r="N46" s="71">
        <v>238.98</v>
      </c>
      <c r="O46" s="64">
        <f t="shared" si="4"/>
        <v>7.577984106</v>
      </c>
      <c r="Q46" s="6">
        <f t="shared" si="0"/>
        <v>3.740000000000009</v>
      </c>
      <c r="R46" s="6">
        <f t="shared" si="1"/>
        <v>0.5</v>
      </c>
      <c r="AP46" s="45"/>
      <c r="AQ46" s="92"/>
    </row>
    <row r="47" spans="1:43" ht="18" customHeight="1">
      <c r="A47" s="65">
        <v>2536</v>
      </c>
      <c r="B47" s="75">
        <v>337.53</v>
      </c>
      <c r="C47" s="70">
        <v>84.43</v>
      </c>
      <c r="D47" s="93">
        <v>34421</v>
      </c>
      <c r="E47" s="75">
        <v>337.23</v>
      </c>
      <c r="F47" s="70">
        <v>70.06</v>
      </c>
      <c r="G47" s="93">
        <v>34422</v>
      </c>
      <c r="H47" s="75">
        <v>334.47</v>
      </c>
      <c r="I47" s="70">
        <v>0.11</v>
      </c>
      <c r="J47" s="76" t="s">
        <v>21</v>
      </c>
      <c r="K47" s="75">
        <v>334.48</v>
      </c>
      <c r="L47" s="70">
        <v>0.12</v>
      </c>
      <c r="M47" s="76" t="s">
        <v>22</v>
      </c>
      <c r="N47" s="71">
        <v>146.6</v>
      </c>
      <c r="O47" s="64">
        <f t="shared" si="4"/>
        <v>4.64864202</v>
      </c>
      <c r="Q47" s="6">
        <f t="shared" si="0"/>
        <v>3.5299999999999727</v>
      </c>
      <c r="R47" s="6">
        <f t="shared" si="1"/>
        <v>0.4700000000000273</v>
      </c>
      <c r="AP47" s="45"/>
      <c r="AQ47" s="92"/>
    </row>
    <row r="48" spans="1:43" ht="18" customHeight="1">
      <c r="A48" s="65">
        <v>2337</v>
      </c>
      <c r="B48" s="75">
        <v>338.44</v>
      </c>
      <c r="C48" s="70">
        <v>245.7</v>
      </c>
      <c r="D48" s="93">
        <v>36028</v>
      </c>
      <c r="E48" s="75">
        <v>338.4</v>
      </c>
      <c r="F48" s="70">
        <v>238.5</v>
      </c>
      <c r="G48" s="93">
        <v>36028</v>
      </c>
      <c r="H48" s="75">
        <v>334.69</v>
      </c>
      <c r="I48" s="70">
        <v>1.34</v>
      </c>
      <c r="J48" s="76">
        <v>35896</v>
      </c>
      <c r="K48" s="75">
        <v>334.69</v>
      </c>
      <c r="L48" s="70">
        <v>0.57</v>
      </c>
      <c r="M48" s="76">
        <v>35896</v>
      </c>
      <c r="N48" s="71">
        <v>686.923</v>
      </c>
      <c r="O48" s="64">
        <f t="shared" si="4"/>
        <v>21.7821222531</v>
      </c>
      <c r="Q48" s="6">
        <f t="shared" si="0"/>
        <v>4.439999999999998</v>
      </c>
      <c r="R48" s="6">
        <f t="shared" si="1"/>
        <v>0.6899999999999977</v>
      </c>
      <c r="AP48" s="45"/>
      <c r="AQ48" s="92"/>
    </row>
    <row r="49" spans="1:43" ht="18" customHeight="1">
      <c r="A49" s="65">
        <v>2538</v>
      </c>
      <c r="B49" s="75">
        <v>338.84</v>
      </c>
      <c r="C49" s="70">
        <v>329.4</v>
      </c>
      <c r="D49" s="93">
        <v>35643</v>
      </c>
      <c r="E49" s="75">
        <v>338.45</v>
      </c>
      <c r="F49" s="70">
        <v>237</v>
      </c>
      <c r="G49" s="93">
        <v>35644</v>
      </c>
      <c r="H49" s="94">
        <v>334.7</v>
      </c>
      <c r="I49" s="95">
        <v>0.2</v>
      </c>
      <c r="J49" s="76">
        <v>35541</v>
      </c>
      <c r="K49" s="75">
        <v>334.7</v>
      </c>
      <c r="L49" s="70">
        <v>0.2</v>
      </c>
      <c r="M49" s="76">
        <v>35541</v>
      </c>
      <c r="N49" s="71">
        <v>623.799</v>
      </c>
      <c r="O49" s="64">
        <f t="shared" si="4"/>
        <v>19.7804791503</v>
      </c>
      <c r="Q49" s="6">
        <f t="shared" si="0"/>
        <v>4.839999999999975</v>
      </c>
      <c r="R49" s="6">
        <f t="shared" si="1"/>
        <v>0.6999999999999886</v>
      </c>
      <c r="AP49" s="45"/>
      <c r="AQ49" s="54"/>
    </row>
    <row r="50" spans="1:43" ht="18" customHeight="1">
      <c r="A50" s="65">
        <v>2539</v>
      </c>
      <c r="B50" s="75">
        <v>338.17</v>
      </c>
      <c r="C50" s="70">
        <v>148</v>
      </c>
      <c r="D50" s="93">
        <v>36407</v>
      </c>
      <c r="E50" s="75">
        <v>337.96</v>
      </c>
      <c r="F50" s="70">
        <v>127.9</v>
      </c>
      <c r="G50" s="93">
        <v>36407</v>
      </c>
      <c r="H50" s="75">
        <v>334.87</v>
      </c>
      <c r="I50" s="70">
        <v>0.34</v>
      </c>
      <c r="J50" s="76">
        <v>36231</v>
      </c>
      <c r="K50" s="75">
        <v>334.87</v>
      </c>
      <c r="L50" s="70">
        <v>0.34</v>
      </c>
      <c r="M50" s="76">
        <v>36231</v>
      </c>
      <c r="N50" s="71">
        <v>412.73</v>
      </c>
      <c r="O50" s="64">
        <f t="shared" si="4"/>
        <v>13.087544481</v>
      </c>
      <c r="Q50" s="6">
        <f t="shared" si="0"/>
        <v>4.170000000000016</v>
      </c>
      <c r="R50" s="6">
        <f t="shared" si="1"/>
        <v>0.8700000000000045</v>
      </c>
      <c r="AP50" s="45"/>
      <c r="AQ50" s="54"/>
    </row>
    <row r="51" spans="1:43" ht="18" customHeight="1">
      <c r="A51" s="65">
        <v>2540</v>
      </c>
      <c r="B51" s="75">
        <v>337.82</v>
      </c>
      <c r="C51" s="70">
        <v>115</v>
      </c>
      <c r="D51" s="93">
        <v>36364</v>
      </c>
      <c r="E51" s="75">
        <v>337.61</v>
      </c>
      <c r="F51" s="70">
        <v>94.9</v>
      </c>
      <c r="G51" s="93">
        <v>36364</v>
      </c>
      <c r="H51" s="75">
        <v>334.71</v>
      </c>
      <c r="I51" s="70">
        <v>0.35</v>
      </c>
      <c r="J51" s="76">
        <v>36250</v>
      </c>
      <c r="K51" s="75">
        <v>334.71</v>
      </c>
      <c r="L51" s="70">
        <v>0.35</v>
      </c>
      <c r="M51" s="76">
        <v>36244</v>
      </c>
      <c r="N51" s="71">
        <v>218.067</v>
      </c>
      <c r="O51" s="64">
        <f t="shared" si="4"/>
        <v>6.914839149900001</v>
      </c>
      <c r="Q51" s="6">
        <f t="shared" si="0"/>
        <v>3.819999999999993</v>
      </c>
      <c r="R51" s="6">
        <f t="shared" si="1"/>
        <v>0.7099999999999795</v>
      </c>
      <c r="AP51" s="45"/>
      <c r="AQ51" s="54"/>
    </row>
    <row r="52" spans="1:43" ht="18" customHeight="1">
      <c r="A52" s="65">
        <v>2541</v>
      </c>
      <c r="B52" s="75">
        <v>337.56</v>
      </c>
      <c r="C52" s="70">
        <v>48.4</v>
      </c>
      <c r="D52" s="93">
        <v>36412</v>
      </c>
      <c r="E52" s="75">
        <v>337.47</v>
      </c>
      <c r="F52" s="70">
        <v>45.93</v>
      </c>
      <c r="G52" s="93">
        <v>36412</v>
      </c>
      <c r="H52" s="75">
        <v>334.57</v>
      </c>
      <c r="I52" s="70">
        <v>0.105</v>
      </c>
      <c r="J52" s="76">
        <v>36575</v>
      </c>
      <c r="K52" s="75">
        <v>334.57</v>
      </c>
      <c r="L52" s="70">
        <v>0.11</v>
      </c>
      <c r="M52" s="76">
        <v>36211</v>
      </c>
      <c r="N52" s="71">
        <v>48.38</v>
      </c>
      <c r="O52" s="64">
        <f t="shared" si="4"/>
        <v>1.534115286</v>
      </c>
      <c r="Q52" s="6">
        <f t="shared" si="0"/>
        <v>3.5600000000000023</v>
      </c>
      <c r="R52" s="6">
        <f t="shared" si="1"/>
        <v>0.5699999999999932</v>
      </c>
      <c r="AP52" s="45"/>
      <c r="AQ52" s="96"/>
    </row>
    <row r="53" spans="1:18" ht="18" customHeight="1">
      <c r="A53" s="65">
        <v>2542</v>
      </c>
      <c r="B53" s="75">
        <v>337.95</v>
      </c>
      <c r="C53" s="70">
        <v>83.8</v>
      </c>
      <c r="D53" s="93">
        <v>37156</v>
      </c>
      <c r="E53" s="75">
        <v>337.84</v>
      </c>
      <c r="F53" s="70">
        <v>78</v>
      </c>
      <c r="G53" s="93">
        <v>37156</v>
      </c>
      <c r="H53" s="75">
        <v>334.35</v>
      </c>
      <c r="I53" s="70">
        <v>0.05</v>
      </c>
      <c r="J53" s="76">
        <v>36904</v>
      </c>
      <c r="K53" s="75">
        <v>334.35</v>
      </c>
      <c r="L53" s="70">
        <v>0.05</v>
      </c>
      <c r="M53" s="76">
        <v>36904</v>
      </c>
      <c r="N53" s="71">
        <v>245.03</v>
      </c>
      <c r="O53" s="64">
        <f t="shared" si="4"/>
        <v>7.769827791</v>
      </c>
      <c r="Q53" s="6">
        <f t="shared" si="0"/>
        <v>3.9499999999999886</v>
      </c>
      <c r="R53" s="6">
        <f t="shared" si="1"/>
        <v>0.35000000000002274</v>
      </c>
    </row>
    <row r="54" spans="1:18" ht="18" customHeight="1">
      <c r="A54" s="65">
        <v>2543</v>
      </c>
      <c r="B54" s="75">
        <v>337.67</v>
      </c>
      <c r="C54" s="70">
        <v>66.16</v>
      </c>
      <c r="D54" s="93">
        <v>37444</v>
      </c>
      <c r="E54" s="75">
        <v>337.51</v>
      </c>
      <c r="F54" s="70">
        <v>61.68</v>
      </c>
      <c r="G54" s="93">
        <v>37444</v>
      </c>
      <c r="H54" s="75">
        <v>334.32</v>
      </c>
      <c r="I54" s="70">
        <v>0.22</v>
      </c>
      <c r="J54" s="76">
        <v>37620</v>
      </c>
      <c r="K54" s="75">
        <v>334.34</v>
      </c>
      <c r="L54" s="70">
        <v>0.22</v>
      </c>
      <c r="M54" s="76">
        <v>37280</v>
      </c>
      <c r="N54" s="71">
        <v>398.03</v>
      </c>
      <c r="O54" s="64">
        <f t="shared" si="4"/>
        <v>12.621411891</v>
      </c>
      <c r="Q54" s="6">
        <f t="shared" si="0"/>
        <v>3.670000000000016</v>
      </c>
      <c r="R54" s="6">
        <f t="shared" si="1"/>
        <v>0.3199999999999932</v>
      </c>
    </row>
    <row r="55" spans="1:18" ht="18" customHeight="1">
      <c r="A55" s="65">
        <v>2544</v>
      </c>
      <c r="B55" s="75">
        <v>338.2</v>
      </c>
      <c r="C55" s="70">
        <v>141.8</v>
      </c>
      <c r="D55" s="93">
        <v>37473</v>
      </c>
      <c r="E55" s="75">
        <v>337.99</v>
      </c>
      <c r="F55" s="70">
        <v>124.23</v>
      </c>
      <c r="G55" s="93">
        <v>37473</v>
      </c>
      <c r="H55" s="75">
        <v>334.22</v>
      </c>
      <c r="I55" s="70">
        <v>0.07</v>
      </c>
      <c r="J55" s="76">
        <v>37380</v>
      </c>
      <c r="K55" s="75">
        <v>334.22</v>
      </c>
      <c r="L55" s="70">
        <v>0.07</v>
      </c>
      <c r="M55" s="76">
        <v>37381</v>
      </c>
      <c r="N55" s="71">
        <v>306.31</v>
      </c>
      <c r="O55" s="64">
        <f t="shared" si="4"/>
        <v>9.712998207</v>
      </c>
      <c r="Q55" s="6">
        <f t="shared" si="0"/>
        <v>4.199999999999989</v>
      </c>
      <c r="R55" s="6">
        <f t="shared" si="1"/>
        <v>0.22000000000002728</v>
      </c>
    </row>
    <row r="56" spans="1:18" ht="18" customHeight="1">
      <c r="A56" s="65">
        <v>2545</v>
      </c>
      <c r="B56" s="75">
        <v>338.1</v>
      </c>
      <c r="C56" s="70">
        <v>167</v>
      </c>
      <c r="D56" s="93">
        <v>37508</v>
      </c>
      <c r="E56" s="75">
        <v>338.02</v>
      </c>
      <c r="F56" s="70">
        <v>158.6</v>
      </c>
      <c r="G56" s="93">
        <v>37508</v>
      </c>
      <c r="H56" s="75">
        <v>334.67</v>
      </c>
      <c r="I56" s="70">
        <v>0.17</v>
      </c>
      <c r="J56" s="76">
        <v>37395</v>
      </c>
      <c r="K56" s="75">
        <v>334.7</v>
      </c>
      <c r="L56" s="70">
        <v>0.2</v>
      </c>
      <c r="M56" s="76">
        <v>37371</v>
      </c>
      <c r="N56" s="97">
        <v>534.558</v>
      </c>
      <c r="O56" s="64">
        <f t="shared" si="4"/>
        <v>16.9506738126</v>
      </c>
      <c r="Q56" s="6">
        <f t="shared" si="0"/>
        <v>4.100000000000023</v>
      </c>
      <c r="R56" s="6">
        <f t="shared" si="1"/>
        <v>0.6700000000000159</v>
      </c>
    </row>
    <row r="57" spans="1:18" ht="18" customHeight="1">
      <c r="A57" s="65">
        <v>2546</v>
      </c>
      <c r="B57" s="75">
        <v>337.99</v>
      </c>
      <c r="C57" s="70">
        <v>166</v>
      </c>
      <c r="D57" s="93">
        <v>38242</v>
      </c>
      <c r="E57" s="75">
        <v>337.95</v>
      </c>
      <c r="F57" s="70">
        <v>162</v>
      </c>
      <c r="G57" s="93">
        <v>38242</v>
      </c>
      <c r="H57" s="75">
        <v>334.18</v>
      </c>
      <c r="I57" s="70">
        <v>0</v>
      </c>
      <c r="J57" s="76">
        <v>236025</v>
      </c>
      <c r="K57" s="75">
        <v>334.19</v>
      </c>
      <c r="L57" s="70">
        <v>0</v>
      </c>
      <c r="M57" s="76">
        <v>38064</v>
      </c>
      <c r="N57" s="71">
        <v>205.489</v>
      </c>
      <c r="O57" s="64">
        <f t="shared" si="4"/>
        <v>6.515994543300001</v>
      </c>
      <c r="Q57" s="6">
        <f t="shared" si="0"/>
        <v>3.990000000000009</v>
      </c>
      <c r="R57" s="6">
        <f t="shared" si="1"/>
        <v>0.18000000000000682</v>
      </c>
    </row>
    <row r="58" spans="1:18" ht="18" customHeight="1">
      <c r="A58" s="98">
        <v>2547</v>
      </c>
      <c r="B58" s="99">
        <v>338.44</v>
      </c>
      <c r="C58" s="97">
        <v>242</v>
      </c>
      <c r="D58" s="100">
        <v>38240</v>
      </c>
      <c r="E58" s="99">
        <v>337.9</v>
      </c>
      <c r="F58" s="97">
        <v>168</v>
      </c>
      <c r="G58" s="100">
        <v>38246</v>
      </c>
      <c r="H58" s="99">
        <v>334.46</v>
      </c>
      <c r="I58" s="97">
        <v>0.4</v>
      </c>
      <c r="J58" s="101">
        <v>236767</v>
      </c>
      <c r="K58" s="99">
        <v>334.47</v>
      </c>
      <c r="L58" s="97">
        <v>0.44</v>
      </c>
      <c r="M58" s="101">
        <v>38075</v>
      </c>
      <c r="N58" s="97">
        <v>532.55</v>
      </c>
      <c r="O58" s="64">
        <f t="shared" si="4"/>
        <v>16.887000734999997</v>
      </c>
      <c r="Q58" s="6">
        <f t="shared" si="0"/>
        <v>4.439999999999998</v>
      </c>
      <c r="R58" s="6">
        <f t="shared" si="1"/>
        <v>0.45999999999997954</v>
      </c>
    </row>
    <row r="59" spans="1:18" ht="18" customHeight="1">
      <c r="A59" s="98">
        <v>2548</v>
      </c>
      <c r="B59" s="99">
        <v>338.64</v>
      </c>
      <c r="C59" s="97">
        <v>451.6</v>
      </c>
      <c r="D59" s="100">
        <v>38577</v>
      </c>
      <c r="E59" s="99">
        <v>338.19</v>
      </c>
      <c r="F59" s="97">
        <v>309</v>
      </c>
      <c r="G59" s="100">
        <v>38578</v>
      </c>
      <c r="H59" s="99">
        <v>334.32</v>
      </c>
      <c r="I59" s="97">
        <v>1.2</v>
      </c>
      <c r="J59" s="101">
        <v>237174</v>
      </c>
      <c r="K59" s="99">
        <v>334.33</v>
      </c>
      <c r="L59" s="97">
        <v>1.3</v>
      </c>
      <c r="M59" s="101">
        <v>237195</v>
      </c>
      <c r="N59" s="102">
        <v>688.936</v>
      </c>
      <c r="O59" s="64">
        <f t="shared" si="4"/>
        <v>21.8459538792</v>
      </c>
      <c r="Q59" s="6">
        <f t="shared" si="0"/>
        <v>4.639999999999986</v>
      </c>
      <c r="R59" s="6">
        <f t="shared" si="1"/>
        <v>0.3199999999999932</v>
      </c>
    </row>
    <row r="60" spans="1:18" ht="18" customHeight="1">
      <c r="A60" s="98">
        <v>2549</v>
      </c>
      <c r="B60" s="99">
        <v>338.09</v>
      </c>
      <c r="C60" s="97">
        <v>217.25</v>
      </c>
      <c r="D60" s="100">
        <v>38929</v>
      </c>
      <c r="E60" s="99">
        <v>337.68</v>
      </c>
      <c r="F60" s="97">
        <v>172</v>
      </c>
      <c r="G60" s="100">
        <v>38930</v>
      </c>
      <c r="H60" s="99">
        <v>334.28</v>
      </c>
      <c r="I60" s="97">
        <v>0.11</v>
      </c>
      <c r="J60" s="101">
        <v>237229</v>
      </c>
      <c r="K60" s="99">
        <v>334.34</v>
      </c>
      <c r="L60" s="97">
        <v>0.16</v>
      </c>
      <c r="M60" s="101">
        <v>237081</v>
      </c>
      <c r="N60" s="102">
        <v>523.18</v>
      </c>
      <c r="O60" s="64">
        <f t="shared" si="4"/>
        <v>16.589880846</v>
      </c>
      <c r="Q60" s="6">
        <f t="shared" si="0"/>
        <v>4.089999999999975</v>
      </c>
      <c r="R60" s="6">
        <f t="shared" si="1"/>
        <v>0.2799999999999727</v>
      </c>
    </row>
    <row r="61" spans="1:18" ht="18" customHeight="1">
      <c r="A61" s="65">
        <v>2550</v>
      </c>
      <c r="B61" s="75">
        <v>335.79</v>
      </c>
      <c r="C61" s="70">
        <v>57.21</v>
      </c>
      <c r="D61" s="100">
        <v>39354</v>
      </c>
      <c r="E61" s="75">
        <v>335.5</v>
      </c>
      <c r="F61" s="70">
        <v>40.9</v>
      </c>
      <c r="G61" s="100">
        <v>39217</v>
      </c>
      <c r="H61" s="75">
        <v>334.29</v>
      </c>
      <c r="I61" s="70">
        <v>0.18</v>
      </c>
      <c r="J61" s="101">
        <v>237713</v>
      </c>
      <c r="K61" s="75">
        <v>334.29</v>
      </c>
      <c r="L61" s="70">
        <v>0.18</v>
      </c>
      <c r="M61" s="101">
        <v>237713</v>
      </c>
      <c r="N61" s="71">
        <v>219.05</v>
      </c>
      <c r="O61" s="64">
        <f t="shared" si="4"/>
        <v>6.946009785</v>
      </c>
      <c r="Q61" s="6">
        <f t="shared" si="0"/>
        <v>1.7900000000000205</v>
      </c>
      <c r="R61" s="6">
        <f t="shared" si="1"/>
        <v>0.29000000000002046</v>
      </c>
    </row>
    <row r="62" spans="1:18" ht="18" customHeight="1">
      <c r="A62" s="65">
        <v>2551</v>
      </c>
      <c r="B62" s="75">
        <v>336.6</v>
      </c>
      <c r="C62" s="70">
        <v>102.5</v>
      </c>
      <c r="D62" s="100">
        <v>39332</v>
      </c>
      <c r="E62" s="75">
        <v>336.44</v>
      </c>
      <c r="F62" s="70">
        <v>92.38</v>
      </c>
      <c r="G62" s="93">
        <v>251</v>
      </c>
      <c r="H62" s="75">
        <v>334.18</v>
      </c>
      <c r="I62" s="70">
        <v>0.4</v>
      </c>
      <c r="J62" s="101">
        <v>237431</v>
      </c>
      <c r="K62" s="75">
        <v>334.18</v>
      </c>
      <c r="L62" s="70">
        <v>0.4</v>
      </c>
      <c r="M62" s="101">
        <v>237431</v>
      </c>
      <c r="N62" s="71">
        <v>341.81</v>
      </c>
      <c r="O62" s="64">
        <f t="shared" si="4"/>
        <v>10.838692557</v>
      </c>
      <c r="Q62" s="6">
        <f t="shared" si="0"/>
        <v>2.6000000000000227</v>
      </c>
      <c r="R62" s="6">
        <f t="shared" si="1"/>
        <v>0.18000000000000682</v>
      </c>
    </row>
    <row r="63" spans="1:18" ht="18" customHeight="1">
      <c r="A63" s="65">
        <v>2552</v>
      </c>
      <c r="B63" s="75">
        <v>337.72</v>
      </c>
      <c r="C63" s="70">
        <v>187.3</v>
      </c>
      <c r="D63" s="100">
        <v>40064</v>
      </c>
      <c r="E63" s="75">
        <v>336.73</v>
      </c>
      <c r="F63" s="70">
        <v>115.28</v>
      </c>
      <c r="G63" s="93">
        <v>252</v>
      </c>
      <c r="H63" s="75">
        <v>333.94</v>
      </c>
      <c r="I63" s="70">
        <v>0.07</v>
      </c>
      <c r="J63" s="101">
        <v>238520</v>
      </c>
      <c r="K63" s="75">
        <v>334.14</v>
      </c>
      <c r="L63" s="70">
        <v>0.24</v>
      </c>
      <c r="M63" s="101">
        <v>237579</v>
      </c>
      <c r="N63" s="71">
        <v>178.91</v>
      </c>
      <c r="O63" s="64">
        <f t="shared" si="4"/>
        <v>5.6731824269999995</v>
      </c>
      <c r="Q63" s="6">
        <f t="shared" si="0"/>
        <v>3.7200000000000273</v>
      </c>
      <c r="R63" s="6">
        <f t="shared" si="1"/>
        <v>-0.060000000000002274</v>
      </c>
    </row>
    <row r="64" spans="1:18" ht="18" customHeight="1">
      <c r="A64" s="65">
        <v>2553</v>
      </c>
      <c r="B64" s="75">
        <v>338.1</v>
      </c>
      <c r="C64" s="70">
        <v>279.25</v>
      </c>
      <c r="D64" s="100">
        <v>40449</v>
      </c>
      <c r="E64" s="75">
        <v>337.49</v>
      </c>
      <c r="F64" s="70">
        <v>213.45</v>
      </c>
      <c r="G64" s="93">
        <v>272</v>
      </c>
      <c r="H64" s="75">
        <v>333.8</v>
      </c>
      <c r="I64" s="70">
        <v>0.05</v>
      </c>
      <c r="J64" s="101">
        <v>238559</v>
      </c>
      <c r="K64" s="75">
        <v>333.81</v>
      </c>
      <c r="L64" s="70">
        <v>0.06</v>
      </c>
      <c r="M64" s="101">
        <v>238563</v>
      </c>
      <c r="N64" s="71">
        <v>414.06</v>
      </c>
      <c r="O64" s="103">
        <f t="shared" si="4"/>
        <v>13.129718382</v>
      </c>
      <c r="Q64" s="6">
        <f t="shared" si="0"/>
        <v>4.100000000000023</v>
      </c>
      <c r="R64" s="6">
        <f t="shared" si="1"/>
        <v>-0.19999999999998863</v>
      </c>
    </row>
    <row r="65" spans="1:18" ht="18" customHeight="1">
      <c r="A65" s="65">
        <v>2554</v>
      </c>
      <c r="B65" s="75">
        <v>337.49</v>
      </c>
      <c r="C65" s="70">
        <v>251.18</v>
      </c>
      <c r="D65" s="100">
        <v>40815</v>
      </c>
      <c r="E65" s="75">
        <v>337.38</v>
      </c>
      <c r="F65" s="70">
        <v>239.4</v>
      </c>
      <c r="G65" s="93">
        <v>273</v>
      </c>
      <c r="H65" s="75">
        <v>333.8</v>
      </c>
      <c r="I65" s="70">
        <v>0.11</v>
      </c>
      <c r="J65" s="101">
        <v>238937</v>
      </c>
      <c r="K65" s="75">
        <v>333.8</v>
      </c>
      <c r="L65" s="70">
        <v>0.11</v>
      </c>
      <c r="M65" s="101">
        <v>238937</v>
      </c>
      <c r="N65" s="71">
        <v>889.37</v>
      </c>
      <c r="O65" s="103">
        <f t="shared" si="4"/>
        <v>28.201655889</v>
      </c>
      <c r="Q65" s="6">
        <f t="shared" si="0"/>
        <v>3.490000000000009</v>
      </c>
      <c r="R65" s="6">
        <f t="shared" si="1"/>
        <v>-0.19999999999998863</v>
      </c>
    </row>
    <row r="66" spans="1:18" ht="18" customHeight="1">
      <c r="A66" s="65">
        <v>2555</v>
      </c>
      <c r="B66" s="75">
        <v>336.4</v>
      </c>
      <c r="C66" s="70">
        <v>193</v>
      </c>
      <c r="D66" s="100">
        <v>40798</v>
      </c>
      <c r="E66" s="75">
        <v>336.238</v>
      </c>
      <c r="F66" s="70">
        <v>170.6</v>
      </c>
      <c r="G66" s="93">
        <v>256</v>
      </c>
      <c r="H66" s="75">
        <v>333.63</v>
      </c>
      <c r="I66" s="70">
        <v>0.03</v>
      </c>
      <c r="J66" s="101">
        <v>239298</v>
      </c>
      <c r="K66" s="75">
        <v>333.63</v>
      </c>
      <c r="L66" s="70">
        <v>0.03</v>
      </c>
      <c r="M66" s="101">
        <v>239304</v>
      </c>
      <c r="N66" s="71">
        <v>231.86</v>
      </c>
      <c r="O66" s="103">
        <f t="shared" si="4"/>
        <v>7.352211042</v>
      </c>
      <c r="Q66" s="6">
        <f t="shared" si="0"/>
        <v>2.3999999999999773</v>
      </c>
      <c r="R66" s="6">
        <f t="shared" si="1"/>
        <v>-0.37000000000000455</v>
      </c>
    </row>
    <row r="67" spans="1:18" ht="18" customHeight="1">
      <c r="A67" s="65">
        <v>2556</v>
      </c>
      <c r="B67" s="75">
        <v>336.22</v>
      </c>
      <c r="C67" s="70">
        <v>99.16</v>
      </c>
      <c r="D67" s="100">
        <v>41201</v>
      </c>
      <c r="E67" s="75">
        <v>336.05</v>
      </c>
      <c r="F67" s="70">
        <v>89.9</v>
      </c>
      <c r="G67" s="93">
        <v>41201</v>
      </c>
      <c r="H67" s="75">
        <v>333.37</v>
      </c>
      <c r="I67" s="70">
        <v>0.28</v>
      </c>
      <c r="J67" s="101">
        <v>239684</v>
      </c>
      <c r="K67" s="75">
        <v>333.38</v>
      </c>
      <c r="L67" s="70">
        <v>0.32</v>
      </c>
      <c r="M67" s="101">
        <v>240049</v>
      </c>
      <c r="N67" s="71">
        <v>222.06</v>
      </c>
      <c r="O67" s="103">
        <f t="shared" si="4"/>
        <v>7.0414559820000004</v>
      </c>
      <c r="Q67" s="6">
        <f t="shared" si="0"/>
        <v>2.2200000000000273</v>
      </c>
      <c r="R67" s="6">
        <f t="shared" si="1"/>
        <v>-0.6299999999999955</v>
      </c>
    </row>
    <row r="68" spans="1:18" ht="18" customHeight="1">
      <c r="A68" s="65">
        <v>2557</v>
      </c>
      <c r="B68" s="75">
        <v>335.93</v>
      </c>
      <c r="C68" s="70">
        <v>73.35</v>
      </c>
      <c r="D68" s="100">
        <v>41886</v>
      </c>
      <c r="E68" s="75">
        <v>335.625</v>
      </c>
      <c r="F68" s="70">
        <v>60.27</v>
      </c>
      <c r="G68" s="93">
        <v>41886</v>
      </c>
      <c r="H68" s="75">
        <v>333.06</v>
      </c>
      <c r="I68" s="70">
        <v>0.06</v>
      </c>
      <c r="J68" s="101">
        <v>240033</v>
      </c>
      <c r="K68" s="75">
        <v>333.06</v>
      </c>
      <c r="L68" s="70">
        <v>0.06</v>
      </c>
      <c r="M68" s="101">
        <v>240033</v>
      </c>
      <c r="N68" s="71">
        <v>117.52</v>
      </c>
      <c r="O68" s="103">
        <f t="shared" si="4"/>
        <v>3.7265239439999998</v>
      </c>
      <c r="Q68" s="6">
        <f t="shared" si="0"/>
        <v>1.9300000000000068</v>
      </c>
      <c r="R68" s="6">
        <f t="shared" si="1"/>
        <v>-0.9399999999999977</v>
      </c>
    </row>
    <row r="69" spans="1:18" ht="18" customHeight="1">
      <c r="A69" s="65">
        <v>2558</v>
      </c>
      <c r="B69" s="75">
        <v>335.81</v>
      </c>
      <c r="C69" s="70">
        <v>71.14</v>
      </c>
      <c r="D69" s="100">
        <v>42228</v>
      </c>
      <c r="E69" s="75">
        <v>335.69</v>
      </c>
      <c r="F69" s="70">
        <v>65.91</v>
      </c>
      <c r="G69" s="93">
        <v>42228</v>
      </c>
      <c r="H69" s="75">
        <v>333.05</v>
      </c>
      <c r="I69" s="70">
        <v>0.08</v>
      </c>
      <c r="J69" s="101">
        <v>240514</v>
      </c>
      <c r="K69" s="75">
        <v>333.05</v>
      </c>
      <c r="L69" s="70">
        <v>0.08</v>
      </c>
      <c r="M69" s="101">
        <v>240514</v>
      </c>
      <c r="N69" s="71">
        <v>70.15</v>
      </c>
      <c r="O69" s="103">
        <f t="shared" si="4"/>
        <v>2.224435455</v>
      </c>
      <c r="Q69" s="6">
        <f t="shared" si="0"/>
        <v>1.8100000000000023</v>
      </c>
      <c r="R69" s="6">
        <f t="shared" si="1"/>
        <v>-0.9499999999999886</v>
      </c>
    </row>
    <row r="70" spans="1:18" ht="18" customHeight="1">
      <c r="A70" s="65">
        <v>2559</v>
      </c>
      <c r="B70" s="75">
        <v>336.16</v>
      </c>
      <c r="C70" s="70">
        <v>150</v>
      </c>
      <c r="D70" s="100">
        <v>42686</v>
      </c>
      <c r="E70" s="75">
        <v>335.804</v>
      </c>
      <c r="F70" s="70">
        <v>107</v>
      </c>
      <c r="G70" s="93">
        <v>42686</v>
      </c>
      <c r="H70" s="75">
        <v>333.25</v>
      </c>
      <c r="I70" s="70">
        <v>0.45</v>
      </c>
      <c r="J70" s="101">
        <v>240787</v>
      </c>
      <c r="K70" s="75">
        <v>333.25</v>
      </c>
      <c r="L70" s="70">
        <v>0.45</v>
      </c>
      <c r="M70" s="101">
        <v>240787</v>
      </c>
      <c r="N70" s="71">
        <v>151.19</v>
      </c>
      <c r="O70" s="103">
        <f t="shared" si="4"/>
        <v>4.794189543</v>
      </c>
      <c r="Q70" s="6">
        <f t="shared" si="0"/>
        <v>2.160000000000025</v>
      </c>
      <c r="R70" s="6">
        <f t="shared" si="1"/>
        <v>-0.75</v>
      </c>
    </row>
    <row r="71" spans="1:18" ht="18" customHeight="1">
      <c r="A71" s="65">
        <v>2560</v>
      </c>
      <c r="B71" s="75">
        <v>335.92</v>
      </c>
      <c r="C71" s="70">
        <v>170.42</v>
      </c>
      <c r="D71" s="100">
        <v>43304</v>
      </c>
      <c r="E71" s="75">
        <v>335.67</v>
      </c>
      <c r="F71" s="70">
        <v>148.69</v>
      </c>
      <c r="G71" s="93">
        <v>43304</v>
      </c>
      <c r="H71" s="75">
        <v>332.94</v>
      </c>
      <c r="I71" s="70">
        <v>0.02</v>
      </c>
      <c r="J71" s="101">
        <v>43179</v>
      </c>
      <c r="K71" s="75">
        <v>332.95</v>
      </c>
      <c r="L71" s="70">
        <v>0.07</v>
      </c>
      <c r="M71" s="101">
        <v>43179</v>
      </c>
      <c r="N71" s="71">
        <v>339.71</v>
      </c>
      <c r="O71" s="103">
        <v>10.77</v>
      </c>
      <c r="Q71" s="6">
        <f t="shared" si="0"/>
        <v>1.920000000000016</v>
      </c>
      <c r="R71" s="6">
        <f t="shared" si="1"/>
        <v>-1.0600000000000023</v>
      </c>
    </row>
    <row r="72" spans="1:18" ht="18" customHeight="1">
      <c r="A72" s="65">
        <v>2561</v>
      </c>
      <c r="B72" s="75">
        <v>336.82</v>
      </c>
      <c r="C72" s="70">
        <v>251.45</v>
      </c>
      <c r="D72" s="100">
        <v>43330</v>
      </c>
      <c r="E72" s="75">
        <v>335.66</v>
      </c>
      <c r="F72" s="70">
        <v>144.72</v>
      </c>
      <c r="G72" s="93">
        <v>43696</v>
      </c>
      <c r="H72" s="75">
        <v>332.81</v>
      </c>
      <c r="I72" s="70">
        <v>0.01</v>
      </c>
      <c r="J72" s="101">
        <v>43545</v>
      </c>
      <c r="K72" s="75">
        <v>332.81</v>
      </c>
      <c r="L72" s="70">
        <v>0.01</v>
      </c>
      <c r="M72" s="101">
        <v>43545</v>
      </c>
      <c r="N72" s="71">
        <v>198.62</v>
      </c>
      <c r="O72" s="103">
        <v>6.3</v>
      </c>
      <c r="Q72" s="6">
        <f t="shared" si="0"/>
        <v>2.819999999999993</v>
      </c>
      <c r="R72" s="6">
        <f t="shared" si="1"/>
        <v>-1.1899999999999977</v>
      </c>
    </row>
    <row r="73" spans="1:18" ht="18" customHeight="1">
      <c r="A73" s="65">
        <v>2562</v>
      </c>
      <c r="B73" s="75">
        <v>335.45</v>
      </c>
      <c r="C73" s="70">
        <v>107</v>
      </c>
      <c r="D73" s="100">
        <v>43702</v>
      </c>
      <c r="E73" s="75">
        <v>335.34</v>
      </c>
      <c r="F73" s="70">
        <v>98.2</v>
      </c>
      <c r="G73" s="93">
        <v>44068</v>
      </c>
      <c r="H73" s="75">
        <v>332.5</v>
      </c>
      <c r="I73" s="70">
        <v>0.01</v>
      </c>
      <c r="J73" s="101">
        <v>43891</v>
      </c>
      <c r="K73" s="75">
        <v>322.5</v>
      </c>
      <c r="L73" s="70">
        <v>0.01</v>
      </c>
      <c r="M73" s="101">
        <v>43891</v>
      </c>
      <c r="N73" s="71">
        <v>57.07</v>
      </c>
      <c r="O73" s="103">
        <v>1.81</v>
      </c>
      <c r="Q73" s="6">
        <f t="shared" si="0"/>
        <v>1.4499999999999886</v>
      </c>
      <c r="R73" s="6">
        <f t="shared" si="1"/>
        <v>-1.5</v>
      </c>
    </row>
    <row r="74" spans="1:18" ht="18" customHeight="1">
      <c r="A74" s="65">
        <v>2563</v>
      </c>
      <c r="B74" s="75">
        <v>336.36</v>
      </c>
      <c r="C74" s="70">
        <v>167.06</v>
      </c>
      <c r="D74" s="100">
        <v>44047</v>
      </c>
      <c r="E74" s="75">
        <v>335.43</v>
      </c>
      <c r="F74" s="70">
        <v>97.26</v>
      </c>
      <c r="G74" s="100">
        <v>44047</v>
      </c>
      <c r="H74" s="75">
        <v>332.44</v>
      </c>
      <c r="I74" s="70">
        <v>0.004</v>
      </c>
      <c r="J74" s="100">
        <v>44057</v>
      </c>
      <c r="K74" s="75">
        <v>332.5</v>
      </c>
      <c r="L74" s="70">
        <v>0.01</v>
      </c>
      <c r="M74" s="100">
        <v>44057</v>
      </c>
      <c r="N74" s="71">
        <v>65.91</v>
      </c>
      <c r="O74" s="103">
        <v>2.09</v>
      </c>
      <c r="Q74" s="6">
        <f>B74-$Q$4</f>
        <v>2.3600000000000136</v>
      </c>
      <c r="R74" s="6">
        <f>H74-$Q$4</f>
        <v>-1.5600000000000023</v>
      </c>
    </row>
    <row r="75" spans="1:18" ht="18" customHeight="1">
      <c r="A75" s="65">
        <v>2564</v>
      </c>
      <c r="B75" s="75">
        <v>335.72</v>
      </c>
      <c r="C75" s="70">
        <v>121.2</v>
      </c>
      <c r="D75" s="100">
        <v>44495</v>
      </c>
      <c r="E75" s="75">
        <v>335.58</v>
      </c>
      <c r="F75" s="70">
        <v>109.45</v>
      </c>
      <c r="G75" s="100">
        <v>44495</v>
      </c>
      <c r="H75" s="75">
        <v>332.5</v>
      </c>
      <c r="I75" s="70">
        <v>0.05</v>
      </c>
      <c r="J75" s="100">
        <v>242614</v>
      </c>
      <c r="K75" s="75">
        <v>332.5</v>
      </c>
      <c r="L75" s="70">
        <v>0.05</v>
      </c>
      <c r="M75" s="100">
        <v>242614</v>
      </c>
      <c r="N75" s="71">
        <v>123.77</v>
      </c>
      <c r="O75" s="103">
        <v>3.924709569</v>
      </c>
      <c r="Q75" s="6">
        <v>1.7200000000000273</v>
      </c>
      <c r="R75" s="6">
        <v>-1.5</v>
      </c>
    </row>
    <row r="76" spans="1:18" ht="18" customHeight="1">
      <c r="A76" s="65"/>
      <c r="B76" s="75"/>
      <c r="C76" s="70"/>
      <c r="D76" s="100"/>
      <c r="E76" s="75"/>
      <c r="F76" s="70"/>
      <c r="G76" s="100"/>
      <c r="H76" s="75"/>
      <c r="I76" s="70"/>
      <c r="J76" s="100"/>
      <c r="K76" s="75"/>
      <c r="L76" s="70"/>
      <c r="M76" s="100"/>
      <c r="N76" s="71"/>
      <c r="O76" s="103"/>
      <c r="Q76" s="6"/>
      <c r="R76" s="6"/>
    </row>
    <row r="77" spans="1:15" ht="18" customHeight="1">
      <c r="A77" s="65"/>
      <c r="B77" s="66"/>
      <c r="C77" s="67"/>
      <c r="D77" s="105"/>
      <c r="E77" s="66"/>
      <c r="F77" s="67"/>
      <c r="G77" s="105"/>
      <c r="H77" s="66"/>
      <c r="I77" s="67"/>
      <c r="J77" s="104"/>
      <c r="K77" s="66"/>
      <c r="L77" s="67"/>
      <c r="M77" s="105"/>
      <c r="N77" s="63"/>
      <c r="O77" s="106"/>
    </row>
    <row r="78" spans="1:15" ht="22.5" customHeight="1">
      <c r="A78" s="65"/>
      <c r="B78" s="66"/>
      <c r="C78" s="107" t="s">
        <v>25</v>
      </c>
      <c r="D78" s="108"/>
      <c r="E78" s="109"/>
      <c r="F78" s="110"/>
      <c r="G78" s="111"/>
      <c r="H78" s="109"/>
      <c r="I78" s="110"/>
      <c r="J78" s="112"/>
      <c r="K78" s="66"/>
      <c r="L78" s="67"/>
      <c r="M78" s="105"/>
      <c r="N78" s="63"/>
      <c r="O78" s="106"/>
    </row>
    <row r="79" spans="1:15" ht="22.5" customHeight="1">
      <c r="A79" s="65"/>
      <c r="B79" s="66"/>
      <c r="C79" s="113"/>
      <c r="D79" s="108" t="s">
        <v>23</v>
      </c>
      <c r="E79" s="109"/>
      <c r="F79" s="114"/>
      <c r="G79" s="111"/>
      <c r="H79" s="115"/>
      <c r="I79" s="116"/>
      <c r="J79" s="111"/>
      <c r="K79" s="66"/>
      <c r="L79" s="67"/>
      <c r="M79" s="105"/>
      <c r="N79" s="63"/>
      <c r="O79" s="106"/>
    </row>
    <row r="80" spans="1:15" ht="22.5" customHeight="1">
      <c r="A80" s="79"/>
      <c r="B80" s="80"/>
      <c r="C80" s="117"/>
      <c r="D80" s="118" t="s">
        <v>24</v>
      </c>
      <c r="E80" s="119"/>
      <c r="F80" s="120"/>
      <c r="G80" s="121"/>
      <c r="H80" s="119"/>
      <c r="I80" s="122"/>
      <c r="J80" s="121"/>
      <c r="K80" s="80"/>
      <c r="L80" s="81"/>
      <c r="M80" s="123"/>
      <c r="N80" s="87"/>
      <c r="O80" s="124"/>
    </row>
    <row r="81" spans="2:12" ht="21">
      <c r="B81" s="1"/>
      <c r="C81" s="1"/>
      <c r="F81" s="1"/>
      <c r="H81" s="1"/>
      <c r="I81" s="1"/>
      <c r="K81" s="1"/>
      <c r="L81" s="1"/>
    </row>
    <row r="82" spans="2:12" ht="21">
      <c r="B82" s="1"/>
      <c r="C82" s="1"/>
      <c r="F82" s="1"/>
      <c r="H82" s="1"/>
      <c r="I82" s="1"/>
      <c r="K82" s="1"/>
      <c r="L82" s="1"/>
    </row>
    <row r="83" spans="2:12" ht="21">
      <c r="B83" s="1"/>
      <c r="C83" s="1"/>
      <c r="F83" s="1"/>
      <c r="H83" s="1"/>
      <c r="I83" s="1"/>
      <c r="K83" s="1"/>
      <c r="L83" s="1"/>
    </row>
    <row r="84" spans="2:12" ht="22.5" customHeight="1">
      <c r="B84" s="1"/>
      <c r="C84" s="1"/>
      <c r="F84" s="1"/>
      <c r="H84" s="1"/>
      <c r="I84" s="1"/>
      <c r="K84" s="1"/>
      <c r="L84" s="1"/>
    </row>
  </sheetData>
  <sheetProtection/>
  <printOptions/>
  <pageMargins left="0.58" right="0.1" top="0.5" bottom="0.33" header="0.5" footer="0.05"/>
  <pageSetup horizontalDpi="180" verticalDpi="180" orientation="portrait" paperSize="9" r:id="rId1"/>
  <headerFooter alignWithMargins="0">
    <oddFooter>&amp;R&amp;"AngsanaUPC,ตัวเอียง"แก้ไขเมื่อ  6 พ.ย. 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2010-11-30T04:25:04Z</cp:lastPrinted>
  <dcterms:created xsi:type="dcterms:W3CDTF">1994-01-31T08:04:27Z</dcterms:created>
  <dcterms:modified xsi:type="dcterms:W3CDTF">2022-05-25T06:55:53Z</dcterms:modified>
  <cp:category/>
  <cp:version/>
  <cp:contentType/>
  <cp:contentStatus/>
</cp:coreProperties>
</file>