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4A (2)" sheetId="1" r:id="rId1"/>
    <sheet name="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<sst xmlns="http://schemas.openxmlformats.org/spreadsheetml/2006/main" count="102" uniqueCount="26">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</sst>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73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AngsanaUPC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06" fontId="16" fillId="0" borderId="0" xfId="0" applyNumberFormat="1" applyFont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15" xfId="0" applyNumberFormat="1" applyFont="1" applyFill="1" applyBorder="1" applyAlignment="1">
      <alignment horizontal="center"/>
    </xf>
    <xf numFmtId="2" fontId="23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/>
    </xf>
    <xf numFmtId="2" fontId="24" fillId="0" borderId="16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1" fillId="0" borderId="27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1" fillId="0" borderId="33" xfId="0" applyNumberFormat="1" applyFont="1" applyBorder="1" applyAlignment="1">
      <alignment/>
    </xf>
    <xf numFmtId="2" fontId="11" fillId="0" borderId="34" xfId="0" applyNumberFormat="1" applyFont="1" applyBorder="1" applyAlignment="1">
      <alignment/>
    </xf>
    <xf numFmtId="1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 applyProtection="1">
      <alignment/>
      <protection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2" fontId="28" fillId="0" borderId="34" xfId="0" applyNumberFormat="1" applyFont="1" applyFill="1" applyBorder="1" applyAlignment="1">
      <alignment horizontal="center"/>
    </xf>
    <xf numFmtId="2" fontId="69" fillId="0" borderId="15" xfId="0" applyNumberFormat="1" applyFont="1" applyFill="1" applyBorder="1" applyAlignment="1">
      <alignment horizontal="center"/>
    </xf>
    <xf numFmtId="202" fontId="69" fillId="0" borderId="17" xfId="0" applyNumberFormat="1" applyFont="1" applyBorder="1" applyAlignment="1">
      <alignment horizontal="center"/>
    </xf>
    <xf numFmtId="0" fontId="70" fillId="0" borderId="17" xfId="0" applyNumberFormat="1" applyFont="1" applyBorder="1" applyAlignment="1">
      <alignment horizontal="center"/>
    </xf>
    <xf numFmtId="1" fontId="69" fillId="0" borderId="17" xfId="0" applyNumberFormat="1" applyFont="1" applyFill="1" applyBorder="1" applyAlignment="1">
      <alignment horizontal="center"/>
    </xf>
    <xf numFmtId="0" fontId="69" fillId="0" borderId="34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0" fillId="0" borderId="0" xfId="0" applyNumberFormat="1" applyFont="1" applyBorder="1" applyAlignment="1" applyProtection="1">
      <alignment/>
      <protection/>
    </xf>
    <xf numFmtId="2" fontId="11" fillId="0" borderId="3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1" fontId="71" fillId="0" borderId="12" xfId="0" applyNumberFormat="1" applyFont="1" applyBorder="1" applyAlignment="1">
      <alignment horizontal="center"/>
    </xf>
    <xf numFmtId="1" fontId="71" fillId="0" borderId="12" xfId="0" applyNumberFormat="1" applyFont="1" applyFill="1" applyBorder="1" applyAlignment="1">
      <alignment horizontal="center"/>
    </xf>
    <xf numFmtId="1" fontId="71" fillId="0" borderId="11" xfId="0" applyNumberFormat="1" applyFont="1" applyBorder="1" applyAlignment="1" applyProtection="1">
      <alignment horizontal="center"/>
      <protection/>
    </xf>
    <xf numFmtId="0" fontId="69" fillId="0" borderId="15" xfId="0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71" fillId="0" borderId="23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2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1" fontId="10" fillId="33" borderId="37" xfId="0" applyNumberFormat="1" applyFont="1" applyFill="1" applyBorder="1" applyAlignment="1">
      <alignment horizontal="center"/>
    </xf>
    <xf numFmtId="1" fontId="11" fillId="33" borderId="36" xfId="0" applyNumberFormat="1" applyFont="1" applyFill="1" applyBorder="1" applyAlignment="1">
      <alignment horizontal="center"/>
    </xf>
    <xf numFmtId="1" fontId="11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4425"/>
          <c:w val="0.92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 (2)'!$D$37:$O$37</c:f>
              <c:numCache/>
            </c:numRef>
          </c:xVal>
          <c:yVal>
            <c:numRef>
              <c:f>'P.4A (2)'!$D$38:$O$38</c:f>
              <c:numCache/>
            </c:numRef>
          </c:yVal>
          <c:smooth val="0"/>
        </c:ser>
        <c:axId val="9084787"/>
        <c:axId val="14654220"/>
      </c:scatterChart>
      <c:valAx>
        <c:axId val="90847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54220"/>
        <c:crossesAt val="1"/>
        <c:crossBetween val="midCat"/>
        <c:dispUnits/>
        <c:majorUnit val="10"/>
      </c:valAx>
      <c:valAx>
        <c:axId val="146542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0847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'P.4A'!$D$37:$O$37</c:f>
              <c:numCache/>
            </c:numRef>
          </c:xVal>
          <c:yVal>
            <c:numRef>
              <c:f>'P.4A'!$D$38:$O$38</c:f>
              <c:numCache/>
            </c:numRef>
          </c:yVal>
          <c:smooth val="0"/>
        </c:ser>
        <c:axId val="64779117"/>
        <c:axId val="46141142"/>
      </c:scatterChart>
      <c:valAx>
        <c:axId val="647791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141142"/>
        <c:crossesAt val="1"/>
        <c:crossBetween val="midCat"/>
        <c:dispUnits/>
        <c:majorUnit val="10"/>
      </c:valAx>
      <c:valAx>
        <c:axId val="4614114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779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95250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74320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43225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438400" y="11125200"/>
          <a:ext cx="53340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1125200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6.421875" style="20" customWidth="1"/>
    <col min="2" max="2" width="7.57421875" style="0" customWidth="1"/>
    <col min="3" max="5" width="6.421875" style="0" customWidth="1"/>
    <col min="6" max="6" width="6.42187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6" t="s">
        <v>24</v>
      </c>
      <c r="B3" s="147"/>
      <c r="C3" s="147"/>
      <c r="D3" s="147"/>
      <c r="E3" s="147"/>
      <c r="F3" s="147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48" t="s">
        <v>20</v>
      </c>
      <c r="B4" s="149"/>
      <c r="C4" s="149"/>
      <c r="D4" s="149"/>
      <c r="E4" s="149"/>
      <c r="F4" s="149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3.224179104477613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3" t="s">
        <v>1</v>
      </c>
      <c r="B5" s="124" t="s">
        <v>23</v>
      </c>
      <c r="C5" s="123" t="s">
        <v>1</v>
      </c>
      <c r="D5" s="124" t="s">
        <v>23</v>
      </c>
      <c r="E5" s="123" t="s">
        <v>1</v>
      </c>
      <c r="F5" s="124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0.8709701492537234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25">
        <f aca="true" t="shared" si="0" ref="A6:A36">I41</f>
        <v>2498</v>
      </c>
      <c r="B6" s="122">
        <v>2.0400000000000205</v>
      </c>
      <c r="C6" s="115">
        <v>2529</v>
      </c>
      <c r="D6" s="129">
        <v>4.139999999999986</v>
      </c>
      <c r="E6" s="140">
        <v>2560</v>
      </c>
      <c r="F6" s="141">
        <v>1.920000000000016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0.9332578149974011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6">
        <f t="shared" si="0"/>
        <v>2499</v>
      </c>
      <c r="B7" s="121">
        <v>3.240000000000009</v>
      </c>
      <c r="C7" s="126">
        <v>2530</v>
      </c>
      <c r="D7" s="117">
        <v>4.399999999999977</v>
      </c>
      <c r="E7" s="138">
        <v>2561</v>
      </c>
      <c r="F7" s="119">
        <v>2.819999999999993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6">
        <f t="shared" si="0"/>
        <v>2500</v>
      </c>
      <c r="B8" s="121">
        <v>3.5400000000000205</v>
      </c>
      <c r="C8" s="126">
        <v>2531</v>
      </c>
      <c r="D8" s="117">
        <v>3.6100000000000136</v>
      </c>
      <c r="E8" s="138">
        <v>2562</v>
      </c>
      <c r="F8" s="119">
        <v>1.4499999999999886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6">
        <f t="shared" si="0"/>
        <v>2501</v>
      </c>
      <c r="B9" s="121">
        <v>2.839999999999975</v>
      </c>
      <c r="C9" s="126">
        <v>2532</v>
      </c>
      <c r="D9" s="117">
        <v>3.589999999999975</v>
      </c>
      <c r="E9" s="138">
        <v>2563</v>
      </c>
      <c r="F9" s="118">
        <v>2.3600000000000136</v>
      </c>
      <c r="U9" t="s">
        <v>16</v>
      </c>
      <c r="V9" s="14">
        <f>+B81</f>
        <v>0.554034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6">
        <f t="shared" si="0"/>
        <v>2502</v>
      </c>
      <c r="B10" s="121">
        <v>2.339999999999975</v>
      </c>
      <c r="C10" s="126">
        <v>2533</v>
      </c>
      <c r="D10" s="117">
        <v>3.230000000000018</v>
      </c>
      <c r="E10" s="138">
        <v>2564</v>
      </c>
      <c r="F10" s="118">
        <v>1.72</v>
      </c>
      <c r="U10" t="s">
        <v>17</v>
      </c>
      <c r="V10" s="14">
        <f>+B82</f>
        <v>1.182418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6">
        <f t="shared" si="0"/>
        <v>2503</v>
      </c>
      <c r="B11" s="121">
        <v>1.94</v>
      </c>
      <c r="C11" s="126">
        <v>2534</v>
      </c>
      <c r="D11" s="117">
        <v>3.88</v>
      </c>
      <c r="E11" s="138"/>
      <c r="F11" s="130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6">
        <f t="shared" si="0"/>
        <v>2504</v>
      </c>
      <c r="B12" s="121">
        <v>2.339999999999975</v>
      </c>
      <c r="C12" s="126">
        <v>2535</v>
      </c>
      <c r="D12" s="117">
        <v>3.740000000000009</v>
      </c>
      <c r="E12" s="138"/>
      <c r="F12" s="130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6">
        <f t="shared" si="0"/>
        <v>2505</v>
      </c>
      <c r="B13" s="121">
        <v>1.5400000000000205</v>
      </c>
      <c r="C13" s="126">
        <v>2536</v>
      </c>
      <c r="D13" s="117">
        <v>3.5299999999999727</v>
      </c>
      <c r="E13" s="138"/>
      <c r="F13" s="130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6">
        <f t="shared" si="0"/>
        <v>2506</v>
      </c>
      <c r="B14" s="121">
        <v>3.660000000000025</v>
      </c>
      <c r="C14" s="126">
        <v>2537</v>
      </c>
      <c r="D14" s="117">
        <v>4.44</v>
      </c>
      <c r="E14" s="138"/>
      <c r="F14" s="130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6">
        <f t="shared" si="0"/>
        <v>2507</v>
      </c>
      <c r="B15" s="121">
        <v>2.160000000000025</v>
      </c>
      <c r="C15" s="126">
        <v>2538</v>
      </c>
      <c r="D15" s="117">
        <v>4.839999999999975</v>
      </c>
      <c r="E15" s="138"/>
      <c r="F15" s="130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6">
        <f t="shared" si="0"/>
        <v>2508</v>
      </c>
      <c r="B16" s="121">
        <v>3.4700000000000273</v>
      </c>
      <c r="C16" s="126">
        <v>2539</v>
      </c>
      <c r="D16" s="117">
        <v>4.170000000000016</v>
      </c>
      <c r="E16" s="138"/>
      <c r="F16" s="130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6">
        <f t="shared" si="0"/>
        <v>2509</v>
      </c>
      <c r="B17" s="121">
        <v>2.0400000000000205</v>
      </c>
      <c r="C17" s="126">
        <v>2540</v>
      </c>
      <c r="D17" s="117">
        <v>3.819999999999993</v>
      </c>
      <c r="E17" s="138"/>
      <c r="F17" s="130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6">
        <f t="shared" si="0"/>
        <v>2510</v>
      </c>
      <c r="B18" s="121">
        <v>2.930000000000007</v>
      </c>
      <c r="C18" s="126">
        <v>2541</v>
      </c>
      <c r="D18" s="117">
        <v>3.56</v>
      </c>
      <c r="E18" s="138"/>
      <c r="F18" s="130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6">
        <f t="shared" si="0"/>
        <v>2511</v>
      </c>
      <c r="B19" s="121">
        <v>1.75</v>
      </c>
      <c r="C19" s="126">
        <v>2542</v>
      </c>
      <c r="D19" s="117">
        <v>3.9499999999999886</v>
      </c>
      <c r="E19" s="138"/>
      <c r="F19" s="130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6">
        <f t="shared" si="0"/>
        <v>2512</v>
      </c>
      <c r="B20" s="121">
        <v>3.12</v>
      </c>
      <c r="C20" s="126">
        <v>2543</v>
      </c>
      <c r="D20" s="117">
        <v>3.670000000000016</v>
      </c>
      <c r="E20" s="138"/>
      <c r="F20" s="130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6">
        <f t="shared" si="0"/>
        <v>2513</v>
      </c>
      <c r="B21" s="121">
        <v>2.589999999999975</v>
      </c>
      <c r="C21" s="126">
        <v>2544</v>
      </c>
      <c r="D21" s="117">
        <v>4.199999999999989</v>
      </c>
      <c r="E21" s="138"/>
      <c r="F21" s="130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6">
        <f t="shared" si="0"/>
        <v>2514</v>
      </c>
      <c r="B22" s="121">
        <v>3.3500000000000227</v>
      </c>
      <c r="C22" s="126">
        <v>2545</v>
      </c>
      <c r="D22" s="117">
        <v>4.100000000000023</v>
      </c>
      <c r="E22" s="138"/>
      <c r="F22" s="130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6">
        <f t="shared" si="0"/>
        <v>2515</v>
      </c>
      <c r="B23" s="121">
        <v>2.25</v>
      </c>
      <c r="C23" s="126">
        <v>2546</v>
      </c>
      <c r="D23" s="117">
        <v>3.990000000000009</v>
      </c>
      <c r="E23" s="138"/>
      <c r="F23" s="130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6">
        <f t="shared" si="0"/>
        <v>2516</v>
      </c>
      <c r="B24" s="121">
        <v>5.819999999999993</v>
      </c>
      <c r="C24" s="126">
        <v>2547</v>
      </c>
      <c r="D24" s="117">
        <v>4.44</v>
      </c>
      <c r="E24" s="138"/>
      <c r="F24" s="130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6">
        <f t="shared" si="0"/>
        <v>2517</v>
      </c>
      <c r="B25" s="121">
        <v>3.13</v>
      </c>
      <c r="C25" s="126">
        <v>2548</v>
      </c>
      <c r="D25" s="117">
        <v>4.639999999999986</v>
      </c>
      <c r="E25" s="138"/>
      <c r="F25" s="119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6">
        <f t="shared" si="0"/>
        <v>2518</v>
      </c>
      <c r="B26" s="121">
        <v>3.6499999999999773</v>
      </c>
      <c r="C26" s="126">
        <v>2549</v>
      </c>
      <c r="D26" s="117">
        <v>4.089999999999975</v>
      </c>
      <c r="E26" s="138"/>
      <c r="F26" s="119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6">
        <f t="shared" si="0"/>
        <v>2519</v>
      </c>
      <c r="B27" s="121">
        <v>3.06</v>
      </c>
      <c r="C27" s="126">
        <v>2550</v>
      </c>
      <c r="D27" s="117">
        <v>1.7900000000000205</v>
      </c>
      <c r="E27" s="138"/>
      <c r="F27" s="119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6">
        <f t="shared" si="0"/>
        <v>2520</v>
      </c>
      <c r="B28" s="121">
        <v>3.56</v>
      </c>
      <c r="C28" s="126">
        <v>2551</v>
      </c>
      <c r="D28" s="117">
        <v>2.6000000000000227</v>
      </c>
      <c r="E28" s="138"/>
      <c r="F28" s="119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6">
        <f t="shared" si="0"/>
        <v>2521</v>
      </c>
      <c r="B29" s="121">
        <v>3.2799999999999727</v>
      </c>
      <c r="C29" s="126">
        <v>2552</v>
      </c>
      <c r="D29" s="118">
        <v>3.72</v>
      </c>
      <c r="E29" s="138"/>
      <c r="F29" s="11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6">
        <f t="shared" si="0"/>
        <v>2522</v>
      </c>
      <c r="B30" s="121">
        <v>4.44</v>
      </c>
      <c r="C30" s="126">
        <v>2553</v>
      </c>
      <c r="D30" s="118">
        <v>4.1</v>
      </c>
      <c r="E30" s="138"/>
      <c r="F30" s="119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6">
        <f t="shared" si="0"/>
        <v>2523</v>
      </c>
      <c r="B31" s="121">
        <v>3.519999999999982</v>
      </c>
      <c r="C31" s="126">
        <v>2554</v>
      </c>
      <c r="D31" s="119">
        <v>3.49</v>
      </c>
      <c r="E31" s="142"/>
      <c r="F31" s="13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6">
        <f t="shared" si="0"/>
        <v>2524</v>
      </c>
      <c r="B32" s="121">
        <v>3.5400000000000205</v>
      </c>
      <c r="C32" s="126">
        <v>2555</v>
      </c>
      <c r="D32" s="118">
        <v>2.3999999999999773</v>
      </c>
      <c r="E32" s="138"/>
      <c r="F32" s="119"/>
      <c r="O32" s="48"/>
      <c r="P32" s="48"/>
      <c r="Q32" s="48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6">
        <f t="shared" si="0"/>
        <v>2525</v>
      </c>
      <c r="B33" s="121">
        <v>3.490000000000009</v>
      </c>
      <c r="C33" s="126">
        <v>2556</v>
      </c>
      <c r="D33" s="117">
        <v>2.2200000000000273</v>
      </c>
      <c r="E33" s="138"/>
      <c r="F33" s="119"/>
      <c r="G33" s="134"/>
      <c r="H33" s="135"/>
      <c r="I33" s="135"/>
      <c r="J33" s="135"/>
      <c r="K33" s="135"/>
      <c r="L33" s="135"/>
      <c r="M33" s="135"/>
      <c r="N33" s="135"/>
      <c r="O33" s="7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6">
        <f t="shared" si="0"/>
        <v>2526</v>
      </c>
      <c r="B34" s="121">
        <v>3.5400000000000205</v>
      </c>
      <c r="C34" s="126">
        <v>2557</v>
      </c>
      <c r="D34" s="118">
        <v>1.9300000000000068</v>
      </c>
      <c r="E34" s="139"/>
      <c r="F34" s="132"/>
      <c r="G34" s="136"/>
      <c r="H34" s="137"/>
      <c r="I34" s="137"/>
      <c r="J34" s="137"/>
      <c r="K34" s="137"/>
      <c r="L34" s="137"/>
      <c r="M34" s="137"/>
      <c r="N34" s="137"/>
      <c r="O34" s="7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6">
        <f t="shared" si="0"/>
        <v>2527</v>
      </c>
      <c r="B35" s="121">
        <v>3.589999999999975</v>
      </c>
      <c r="C35" s="126">
        <v>2558</v>
      </c>
      <c r="D35" s="118">
        <v>1.8100000000000023</v>
      </c>
      <c r="E35" s="138"/>
      <c r="F35" s="119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20">
        <f t="shared" si="0"/>
        <v>2528</v>
      </c>
      <c r="B36" s="128">
        <v>3.740000000000009</v>
      </c>
      <c r="C36" s="127">
        <v>2559</v>
      </c>
      <c r="D36" s="133">
        <v>2.160000000000025</v>
      </c>
      <c r="E36" s="143"/>
      <c r="F36" s="133"/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50" t="s">
        <v>9</v>
      </c>
      <c r="C37" s="151"/>
      <c r="D37" s="144">
        <v>2</v>
      </c>
      <c r="E37" s="145">
        <v>3</v>
      </c>
      <c r="F37" s="145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52" t="s">
        <v>22</v>
      </c>
      <c r="C38" s="153"/>
      <c r="D38" s="81">
        <f aca="true" t="shared" si="2" ref="D38:O38">ROUND((((-LN(-LN(1-1/D37)))+$B$84*$B$85)/$B$84),2)</f>
        <v>3.08</v>
      </c>
      <c r="E38" s="81">
        <f t="shared" si="2"/>
        <v>3.5</v>
      </c>
      <c r="F38" s="81">
        <f t="shared" si="2"/>
        <v>3.77</v>
      </c>
      <c r="G38" s="81">
        <f t="shared" si="2"/>
        <v>3.97</v>
      </c>
      <c r="H38" s="81">
        <f t="shared" si="2"/>
        <v>4.13</v>
      </c>
      <c r="I38" s="81">
        <f t="shared" si="2"/>
        <v>4.56</v>
      </c>
      <c r="J38" s="81">
        <f t="shared" si="2"/>
        <v>5.13</v>
      </c>
      <c r="K38" s="81">
        <f t="shared" si="2"/>
        <v>5.31</v>
      </c>
      <c r="L38" s="81">
        <f t="shared" si="2"/>
        <v>5.87</v>
      </c>
      <c r="M38" s="82">
        <f t="shared" si="2"/>
        <v>6.42</v>
      </c>
      <c r="N38" s="82">
        <f t="shared" si="2"/>
        <v>6.97</v>
      </c>
      <c r="O38" s="82">
        <f t="shared" si="2"/>
        <v>7.69</v>
      </c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I41" s="75">
        <v>2498</v>
      </c>
      <c r="J41" s="77">
        <v>2.0400000000000205</v>
      </c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2499</v>
      </c>
      <c r="J42" s="77">
        <v>3.240000000000009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2500</v>
      </c>
      <c r="J43" s="77">
        <v>3.5400000000000205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2501</v>
      </c>
      <c r="J44" s="77">
        <v>2.839999999999975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2502</v>
      </c>
      <c r="J45" s="77">
        <v>2.339999999999975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2503</v>
      </c>
      <c r="J46" s="77">
        <v>1.94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2504</v>
      </c>
      <c r="J47" s="77">
        <v>2.339999999999975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2505</v>
      </c>
      <c r="J48" s="77">
        <v>1.5400000000000205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2506</v>
      </c>
      <c r="J49" s="77">
        <v>3.660000000000025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2507</v>
      </c>
      <c r="J50" s="77">
        <v>2.160000000000025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2508</v>
      </c>
      <c r="J51" s="77">
        <v>3.4700000000000273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2509</v>
      </c>
      <c r="J52" s="77">
        <v>2.0400000000000205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2510</v>
      </c>
      <c r="J53" s="77">
        <v>2.930000000000007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2511</v>
      </c>
      <c r="J54" s="77">
        <v>1.75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2512</v>
      </c>
      <c r="J55" s="77">
        <v>3.12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2513</v>
      </c>
      <c r="J56" s="77">
        <v>2.589999999999975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2514</v>
      </c>
      <c r="J57" s="77">
        <v>3.3500000000000227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2515</v>
      </c>
      <c r="J58" s="77">
        <v>2.25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2516</v>
      </c>
      <c r="J59" s="77">
        <v>5.819999999999993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2517</v>
      </c>
      <c r="J60" s="77">
        <v>3.13</v>
      </c>
      <c r="K60" s="18"/>
      <c r="S60" s="40"/>
      <c r="Y60" s="8">
        <f aca="true" t="shared" si="3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2518</v>
      </c>
      <c r="J61" s="77">
        <v>3.6499999999999773</v>
      </c>
      <c r="K61" s="18"/>
      <c r="S61" s="40"/>
      <c r="Y61" s="8">
        <f t="shared" si="3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2519</v>
      </c>
      <c r="J62" s="77">
        <v>3.06</v>
      </c>
      <c r="K62" s="18"/>
      <c r="S62" s="40"/>
      <c r="Y62" s="8">
        <f t="shared" si="3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65">
        <v>2520</v>
      </c>
      <c r="J63" s="78">
        <v>3.56</v>
      </c>
      <c r="K63" s="18"/>
      <c r="S63" s="42"/>
      <c r="Y63" s="8">
        <f t="shared" si="3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85">
        <v>2521</v>
      </c>
      <c r="J64" s="79">
        <v>3.2799999999999727</v>
      </c>
      <c r="K64" s="52"/>
      <c r="L64" s="25"/>
      <c r="M64" s="25"/>
      <c r="N64" s="25"/>
      <c r="O64" s="25"/>
      <c r="P64" s="25"/>
      <c r="Q64" s="25"/>
      <c r="R64" s="25"/>
      <c r="Y64" s="8">
        <f t="shared" si="3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75">
        <v>2522</v>
      </c>
      <c r="J65" s="77">
        <v>4.44</v>
      </c>
      <c r="K65" s="53"/>
      <c r="L65" s="17"/>
      <c r="M65" s="17"/>
      <c r="N65" s="17"/>
      <c r="O65" s="17"/>
      <c r="P65" s="17"/>
      <c r="Q65" s="17"/>
      <c r="R65" s="17"/>
      <c r="Y65" s="8">
        <f t="shared" si="3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2523</v>
      </c>
      <c r="J66" s="77">
        <v>3.519999999999982</v>
      </c>
      <c r="K66" s="18"/>
      <c r="Y66" s="8">
        <f t="shared" si="3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2524</v>
      </c>
      <c r="J67" s="77">
        <v>3.5400000000000205</v>
      </c>
      <c r="K67" s="18"/>
      <c r="Y67" s="8">
        <f t="shared" si="3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2525</v>
      </c>
      <c r="J68" s="77">
        <v>3.490000000000009</v>
      </c>
      <c r="K68" s="18"/>
      <c r="Y68" s="8">
        <f t="shared" si="3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2526</v>
      </c>
      <c r="J69" s="77">
        <v>3.5400000000000205</v>
      </c>
      <c r="K69" s="18"/>
      <c r="Y69" s="8">
        <f t="shared" si="3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2527</v>
      </c>
      <c r="J70" s="77">
        <v>3.589999999999975</v>
      </c>
      <c r="K70" s="18"/>
      <c r="Y70" s="8">
        <f t="shared" si="3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2528</v>
      </c>
      <c r="J71" s="77">
        <v>3.740000000000009</v>
      </c>
      <c r="K71" s="18"/>
      <c r="Y71" s="8">
        <f t="shared" si="3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2529</v>
      </c>
      <c r="J72" s="77">
        <v>4.139999999999986</v>
      </c>
      <c r="K72" s="18"/>
      <c r="Y72" s="8">
        <f t="shared" si="3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2530</v>
      </c>
      <c r="J73" s="77">
        <v>4.399999999999977</v>
      </c>
      <c r="K73" s="18"/>
      <c r="Y73" s="8">
        <f t="shared" si="3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2531</v>
      </c>
      <c r="J74" s="77">
        <v>3.6100000000000136</v>
      </c>
      <c r="K74" s="18"/>
      <c r="Y74" s="8">
        <f t="shared" si="3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2532</v>
      </c>
      <c r="J75" s="77">
        <v>3.589999999999975</v>
      </c>
      <c r="K75" s="18"/>
      <c r="Y75" s="8">
        <f t="shared" si="3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2533</v>
      </c>
      <c r="J76" s="77">
        <v>3.230000000000018</v>
      </c>
      <c r="K76" s="18"/>
      <c r="Y76" s="8">
        <f t="shared" si="3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2534</v>
      </c>
      <c r="J77" s="77">
        <v>3.88</v>
      </c>
      <c r="K77" s="18"/>
      <c r="Y77" s="8">
        <f t="shared" si="3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2535</v>
      </c>
      <c r="J78" s="77">
        <v>3.740000000000009</v>
      </c>
      <c r="K78" s="18"/>
      <c r="Y78" s="8">
        <f t="shared" si="3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2536</v>
      </c>
      <c r="J79" s="77">
        <v>3.5299999999999727</v>
      </c>
      <c r="K79" s="18"/>
      <c r="Y79" s="8">
        <f t="shared" si="3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7</v>
      </c>
      <c r="B80" s="20"/>
      <c r="C80" s="20"/>
      <c r="D80" s="20"/>
      <c r="E80" s="20"/>
      <c r="I80" s="75">
        <v>2337</v>
      </c>
      <c r="J80" s="77">
        <v>4.44</v>
      </c>
      <c r="K80" s="18"/>
      <c r="Y80" s="8">
        <f t="shared" si="3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0.554034</v>
      </c>
      <c r="C81" s="27"/>
      <c r="D81" s="27"/>
      <c r="E81" s="27"/>
      <c r="I81" s="75">
        <v>2538</v>
      </c>
      <c r="J81" s="77">
        <v>4.839999999999975</v>
      </c>
      <c r="K81" s="18"/>
      <c r="Y81" s="8">
        <f t="shared" si="3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1.182418</v>
      </c>
      <c r="C82" s="27"/>
      <c r="D82" s="27"/>
      <c r="E82" s="27"/>
      <c r="I82" s="75">
        <v>2539</v>
      </c>
      <c r="J82" s="77">
        <v>4.170000000000016</v>
      </c>
      <c r="K82" s="18"/>
      <c r="Y82" s="8">
        <f t="shared" si="3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2540</v>
      </c>
      <c r="J83" s="77">
        <v>3.819999999999993</v>
      </c>
      <c r="K83" s="18"/>
      <c r="Y83" s="8">
        <f t="shared" si="3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1.2669789430086826</v>
      </c>
      <c r="C84" s="28"/>
      <c r="D84" s="28"/>
      <c r="E84" s="28"/>
      <c r="I84" s="75">
        <v>2541</v>
      </c>
      <c r="J84" s="77">
        <v>3.56</v>
      </c>
      <c r="K84" s="18"/>
      <c r="Y84" s="8">
        <f t="shared" si="3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2.786891647525613</v>
      </c>
      <c r="C85" s="28"/>
      <c r="D85" s="28"/>
      <c r="E85" s="28"/>
      <c r="I85" s="75">
        <v>2542</v>
      </c>
      <c r="J85" s="77">
        <v>3.9499999999999886</v>
      </c>
      <c r="K85" s="18"/>
      <c r="Y85" s="8">
        <f t="shared" si="3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2543</v>
      </c>
      <c r="J86" s="77">
        <v>3.670000000000016</v>
      </c>
      <c r="K86" s="18"/>
      <c r="Y86" s="8">
        <f t="shared" si="3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2544</v>
      </c>
      <c r="J87" s="77">
        <v>4.199999999999989</v>
      </c>
      <c r="K87" s="18"/>
      <c r="Y87" s="8">
        <f t="shared" si="3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2545</v>
      </c>
      <c r="J88" s="77">
        <v>4.100000000000023</v>
      </c>
      <c r="K88" s="18"/>
      <c r="Y88" s="8">
        <f t="shared" si="3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2546</v>
      </c>
      <c r="J89" s="77">
        <v>3.990000000000009</v>
      </c>
      <c r="K89" s="18"/>
      <c r="W89" s="29"/>
      <c r="Y89" s="8">
        <f t="shared" si="3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2547</v>
      </c>
      <c r="J90" s="77">
        <v>4.44</v>
      </c>
      <c r="K90" s="18"/>
      <c r="Y90" s="8">
        <f t="shared" si="3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2548</v>
      </c>
      <c r="J91" s="80">
        <v>4.639999999999986</v>
      </c>
      <c r="K91" s="18"/>
      <c r="Y91" s="8">
        <f t="shared" si="3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2549</v>
      </c>
      <c r="J92" s="80">
        <v>4.089999999999975</v>
      </c>
      <c r="K92" s="18"/>
      <c r="Y92" s="8">
        <f t="shared" si="3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6">
        <v>2550</v>
      </c>
      <c r="J93" s="80">
        <v>1.7900000000000205</v>
      </c>
      <c r="K93" s="18"/>
      <c r="Y93" s="8">
        <f t="shared" si="3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2551</v>
      </c>
      <c r="J94" s="80">
        <v>2.6000000000000227</v>
      </c>
      <c r="K94" s="18"/>
      <c r="Y94" s="8">
        <f t="shared" si="3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5">
        <v>2552</v>
      </c>
      <c r="J95" s="77">
        <v>3.72</v>
      </c>
      <c r="K95" s="18"/>
      <c r="Y95" s="8">
        <f t="shared" si="3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18">
        <v>2553</v>
      </c>
      <c r="J96" s="99">
        <v>4.1</v>
      </c>
      <c r="K96" s="18"/>
      <c r="Y96" s="8">
        <f t="shared" si="3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76">
        <v>2554</v>
      </c>
      <c r="J97" s="80">
        <v>3.49</v>
      </c>
      <c r="K97" s="18"/>
      <c r="Y97" s="8">
        <f t="shared" si="3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5">
        <v>2555</v>
      </c>
      <c r="J98" s="99">
        <v>2.3999999999999773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18">
        <v>2556</v>
      </c>
      <c r="J99" s="99">
        <v>2.2200000000000273</v>
      </c>
      <c r="K99" s="18"/>
    </row>
    <row r="100" spans="2:11" ht="21.75">
      <c r="B100" s="20"/>
      <c r="C100" s="20"/>
      <c r="D100" s="20"/>
      <c r="E100" s="20"/>
      <c r="I100" s="76">
        <v>2557</v>
      </c>
      <c r="J100" s="99">
        <v>1.9300000000000068</v>
      </c>
      <c r="K100" s="18"/>
    </row>
    <row r="101" spans="2:11" ht="21.75">
      <c r="B101" s="20"/>
      <c r="C101" s="20"/>
      <c r="D101" s="20"/>
      <c r="E101" s="20"/>
      <c r="I101" s="75">
        <v>2558</v>
      </c>
      <c r="J101" s="99">
        <v>1.8100000000000023</v>
      </c>
      <c r="K101" s="18"/>
    </row>
    <row r="102" spans="2:11" ht="21.75">
      <c r="B102" s="20"/>
      <c r="C102" s="20"/>
      <c r="D102" s="20"/>
      <c r="E102" s="20"/>
      <c r="I102" s="18">
        <v>2559</v>
      </c>
      <c r="J102" s="99">
        <v>2.160000000000025</v>
      </c>
      <c r="K102" s="18"/>
    </row>
    <row r="103" spans="9:11" ht="21.75">
      <c r="I103" s="76">
        <v>2560</v>
      </c>
      <c r="J103" s="99">
        <v>1.920000000000016</v>
      </c>
      <c r="K103" s="18"/>
    </row>
    <row r="104" spans="9:11" ht="21.75">
      <c r="I104" s="75">
        <v>2561</v>
      </c>
      <c r="J104" s="99">
        <v>2.819999999999993</v>
      </c>
      <c r="K104" s="18"/>
    </row>
    <row r="105" spans="9:11" ht="21.75">
      <c r="I105" s="76">
        <v>2562</v>
      </c>
      <c r="J105" s="99">
        <v>1.4499999999999886</v>
      </c>
      <c r="K105" s="18"/>
    </row>
    <row r="106" spans="9:11" ht="21.75">
      <c r="I106" s="75">
        <v>2563</v>
      </c>
      <c r="J106" s="99">
        <v>2.3600000000000136</v>
      </c>
      <c r="K106" s="18"/>
    </row>
    <row r="107" spans="9:11" ht="21.75">
      <c r="I107" s="76">
        <v>2564</v>
      </c>
      <c r="J107" s="99">
        <v>1.72</v>
      </c>
      <c r="K107" s="18"/>
    </row>
    <row r="108" ht="21.75"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9"/>
  <sheetViews>
    <sheetView zoomScale="75" zoomScaleNormal="75" zoomScalePageLayoutView="0" workbookViewId="0" topLeftCell="A25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4" t="s">
        <v>24</v>
      </c>
      <c r="B3" s="155"/>
      <c r="C3" s="155"/>
      <c r="D3" s="15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COUNT(J42:J105)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7" t="s">
        <v>20</v>
      </c>
      <c r="B4" s="158"/>
      <c r="C4" s="158"/>
      <c r="D4" s="15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AVERAGE(J42:J105)</f>
        <v>3.3150000000000004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7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(VAR(J42:J105))</f>
        <v>0.7814603174603098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31">I42</f>
        <v>2498</v>
      </c>
      <c r="B6" s="96">
        <f aca="true" t="shared" si="1" ref="B6:B31">J42</f>
        <v>2.0400000000000205</v>
      </c>
      <c r="C6" s="64">
        <v>2530</v>
      </c>
      <c r="D6" s="83">
        <v>4.399999999999977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STDEV(J42:J105)</f>
        <v>0.8840024419990647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2499</v>
      </c>
      <c r="B7" s="96">
        <f t="shared" si="1"/>
        <v>3.240000000000009</v>
      </c>
      <c r="C7" s="64">
        <v>2531</v>
      </c>
      <c r="D7" s="83">
        <v>3.6100000000000136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2500</v>
      </c>
      <c r="B8" s="96">
        <f t="shared" si="1"/>
        <v>3.5400000000000205</v>
      </c>
      <c r="C8" s="64">
        <v>2532</v>
      </c>
      <c r="D8" s="83">
        <v>3.589999999999975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2501</v>
      </c>
      <c r="B9" s="96">
        <f t="shared" si="1"/>
        <v>2.839999999999975</v>
      </c>
      <c r="C9" s="64">
        <v>2533</v>
      </c>
      <c r="D9" s="83">
        <v>3.230000000000018</v>
      </c>
      <c r="E9" s="36"/>
      <c r="F9" s="36"/>
      <c r="U9" t="s">
        <v>16</v>
      </c>
      <c r="V9" s="14">
        <f>+B81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2502</v>
      </c>
      <c r="B10" s="96">
        <f t="shared" si="1"/>
        <v>2.339999999999975</v>
      </c>
      <c r="C10" s="64">
        <v>2534</v>
      </c>
      <c r="D10" s="83">
        <v>3.88</v>
      </c>
      <c r="E10" s="35"/>
      <c r="F10" s="7"/>
      <c r="U10" t="s">
        <v>17</v>
      </c>
      <c r="V10" s="14">
        <f>+B82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2503</v>
      </c>
      <c r="B11" s="96">
        <f t="shared" si="1"/>
        <v>1.94</v>
      </c>
      <c r="C11" s="64">
        <v>2535</v>
      </c>
      <c r="D11" s="83">
        <v>3.740000000000009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2504</v>
      </c>
      <c r="B12" s="96">
        <f t="shared" si="1"/>
        <v>2.339999999999975</v>
      </c>
      <c r="C12" s="64">
        <v>2536</v>
      </c>
      <c r="D12" s="83">
        <v>3.5299999999999727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2505</v>
      </c>
      <c r="B13" s="96">
        <f t="shared" si="1"/>
        <v>1.5400000000000205</v>
      </c>
      <c r="C13" s="64">
        <v>2337</v>
      </c>
      <c r="D13" s="83">
        <v>4.44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2506</v>
      </c>
      <c r="B14" s="96">
        <f t="shared" si="1"/>
        <v>3.660000000000025</v>
      </c>
      <c r="C14" s="64">
        <v>2538</v>
      </c>
      <c r="D14" s="83">
        <v>4.839999999999975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2507</v>
      </c>
      <c r="B15" s="96">
        <f t="shared" si="1"/>
        <v>2.160000000000025</v>
      </c>
      <c r="C15" s="64">
        <v>2539</v>
      </c>
      <c r="D15" s="83">
        <v>4.170000000000016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2508</v>
      </c>
      <c r="B16" s="96">
        <f t="shared" si="1"/>
        <v>3.4700000000000273</v>
      </c>
      <c r="C16" s="64">
        <v>2540</v>
      </c>
      <c r="D16" s="83">
        <v>3.819999999999993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2509</v>
      </c>
      <c r="B17" s="96">
        <f t="shared" si="1"/>
        <v>2.0400000000000205</v>
      </c>
      <c r="C17" s="64">
        <v>2541</v>
      </c>
      <c r="D17" s="83">
        <v>3.56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2510</v>
      </c>
      <c r="B18" s="96">
        <f t="shared" si="1"/>
        <v>2.930000000000007</v>
      </c>
      <c r="C18" s="64">
        <v>2542</v>
      </c>
      <c r="D18" s="83">
        <v>3.9499999999999886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f t="shared" si="0"/>
        <v>2511</v>
      </c>
      <c r="B19" s="96">
        <f t="shared" si="1"/>
        <v>1.75</v>
      </c>
      <c r="C19" s="64">
        <v>2543</v>
      </c>
      <c r="D19" s="83">
        <v>3.670000000000016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f t="shared" si="0"/>
        <v>2512</v>
      </c>
      <c r="B20" s="96">
        <f t="shared" si="1"/>
        <v>3.12</v>
      </c>
      <c r="C20" s="64">
        <v>2544</v>
      </c>
      <c r="D20" s="83">
        <v>4.199999999999989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f t="shared" si="0"/>
        <v>2513</v>
      </c>
      <c r="B21" s="96">
        <f t="shared" si="1"/>
        <v>2.589999999999975</v>
      </c>
      <c r="C21" s="64">
        <v>2545</v>
      </c>
      <c r="D21" s="83">
        <v>4.100000000000023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f t="shared" si="0"/>
        <v>2514</v>
      </c>
      <c r="B22" s="96">
        <f t="shared" si="1"/>
        <v>3.3500000000000227</v>
      </c>
      <c r="C22" s="64">
        <v>2546</v>
      </c>
      <c r="D22" s="83">
        <v>3.990000000000009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f t="shared" si="0"/>
        <v>2515</v>
      </c>
      <c r="B23" s="96">
        <f t="shared" si="1"/>
        <v>2.25</v>
      </c>
      <c r="C23" s="64">
        <v>2547</v>
      </c>
      <c r="D23" s="83">
        <v>4.44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f t="shared" si="0"/>
        <v>2516</v>
      </c>
      <c r="B24" s="96">
        <f t="shared" si="1"/>
        <v>5.819999999999993</v>
      </c>
      <c r="C24" s="64">
        <v>2548</v>
      </c>
      <c r="D24" s="83">
        <v>4.639999999999986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f t="shared" si="0"/>
        <v>2517</v>
      </c>
      <c r="B25" s="96">
        <f t="shared" si="1"/>
        <v>3.13</v>
      </c>
      <c r="C25" s="64">
        <v>2549</v>
      </c>
      <c r="D25" s="83">
        <v>4.089999999999975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f t="shared" si="0"/>
        <v>2518</v>
      </c>
      <c r="B26" s="96">
        <f t="shared" si="1"/>
        <v>3.6499999999999773</v>
      </c>
      <c r="C26" s="64">
        <v>2550</v>
      </c>
      <c r="D26" s="83">
        <v>1.7900000000000205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f t="shared" si="0"/>
        <v>2519</v>
      </c>
      <c r="B27" s="96">
        <f t="shared" si="1"/>
        <v>3.06</v>
      </c>
      <c r="C27" s="64">
        <v>2551</v>
      </c>
      <c r="D27" s="83">
        <v>2.6000000000000227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f t="shared" si="0"/>
        <v>2520</v>
      </c>
      <c r="B28" s="96">
        <f t="shared" si="1"/>
        <v>3.56</v>
      </c>
      <c r="C28" s="64">
        <v>2552</v>
      </c>
      <c r="D28" s="83">
        <v>3.72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f t="shared" si="0"/>
        <v>2521</v>
      </c>
      <c r="B29" s="96">
        <f t="shared" si="1"/>
        <v>3.2799999999999727</v>
      </c>
      <c r="C29" s="64">
        <v>2553</v>
      </c>
      <c r="D29" s="83">
        <v>4.1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f t="shared" si="0"/>
        <v>2522</v>
      </c>
      <c r="B30" s="96">
        <f t="shared" si="1"/>
        <v>4.44</v>
      </c>
      <c r="C30" s="64">
        <v>2554</v>
      </c>
      <c r="D30" s="83">
        <v>3.49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1">
        <f t="shared" si="0"/>
        <v>2523</v>
      </c>
      <c r="B31" s="102">
        <f t="shared" si="1"/>
        <v>3.519999999999982</v>
      </c>
      <c r="C31" s="64">
        <v>2555</v>
      </c>
      <c r="D31" s="84">
        <v>2.3999999999999773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103">
        <v>3.589999999999975</v>
      </c>
      <c r="C32" s="64">
        <v>2556</v>
      </c>
      <c r="D32" s="84">
        <v>2.2200000000000273</v>
      </c>
      <c r="O32" s="48"/>
      <c r="P32" s="48"/>
      <c r="Q32" s="48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103">
        <v>3.740000000000009</v>
      </c>
      <c r="C33" s="64">
        <v>2557</v>
      </c>
      <c r="D33" s="106">
        <v>1.93</v>
      </c>
      <c r="F33" s="107" t="s">
        <v>1</v>
      </c>
      <c r="G33" s="112">
        <v>2559</v>
      </c>
      <c r="H33" s="113">
        <v>2560</v>
      </c>
      <c r="I33" s="113">
        <v>2561</v>
      </c>
      <c r="J33" s="113">
        <v>2562</v>
      </c>
      <c r="K33" s="113">
        <v>2563</v>
      </c>
      <c r="L33" s="113">
        <v>2564</v>
      </c>
      <c r="M33" s="113">
        <v>2565</v>
      </c>
      <c r="N33" s="114">
        <v>2566</v>
      </c>
      <c r="O33" s="7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2529</v>
      </c>
      <c r="B34" s="104">
        <v>4.139999999999986</v>
      </c>
      <c r="C34" s="98">
        <v>2558</v>
      </c>
      <c r="D34" s="100">
        <v>1.81</v>
      </c>
      <c r="E34" s="105"/>
      <c r="F34" s="108" t="s">
        <v>23</v>
      </c>
      <c r="G34" s="109">
        <v>2.16</v>
      </c>
      <c r="H34" s="110">
        <v>3.59</v>
      </c>
      <c r="I34" s="110">
        <v>2.82</v>
      </c>
      <c r="J34" s="110"/>
      <c r="K34" s="110"/>
      <c r="L34" s="110"/>
      <c r="M34" s="110"/>
      <c r="N34" s="111"/>
      <c r="O34" s="7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3" ref="D38:O38">ROUND((((-LN(-LN(1-1/D37)))+$B$84*$B$85)/$B$84),2)</f>
        <v>3.18</v>
      </c>
      <c r="E38" s="81">
        <f t="shared" si="3"/>
        <v>3.58</v>
      </c>
      <c r="F38" s="81">
        <f t="shared" si="3"/>
        <v>3.83</v>
      </c>
      <c r="G38" s="81">
        <f t="shared" si="3"/>
        <v>4.02</v>
      </c>
      <c r="H38" s="81">
        <f t="shared" si="3"/>
        <v>4.17</v>
      </c>
      <c r="I38" s="81">
        <f t="shared" si="3"/>
        <v>4.58</v>
      </c>
      <c r="J38" s="81">
        <f t="shared" si="3"/>
        <v>5.12</v>
      </c>
      <c r="K38" s="81">
        <f t="shared" si="3"/>
        <v>5.29</v>
      </c>
      <c r="L38" s="81">
        <f t="shared" si="3"/>
        <v>5.81</v>
      </c>
      <c r="M38" s="82">
        <f t="shared" si="3"/>
        <v>6.34</v>
      </c>
      <c r="N38" s="82">
        <f t="shared" si="3"/>
        <v>6.85</v>
      </c>
      <c r="O38" s="82">
        <f t="shared" si="3"/>
        <v>7.54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2498</v>
      </c>
      <c r="J42" s="77">
        <v>2.0400000000000205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2499</v>
      </c>
      <c r="J43" s="77">
        <v>3.240000000000009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2500</v>
      </c>
      <c r="J44" s="77">
        <v>3.5400000000000205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2501</v>
      </c>
      <c r="J45" s="77">
        <v>2.839999999999975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2502</v>
      </c>
      <c r="J46" s="77">
        <v>2.339999999999975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2503</v>
      </c>
      <c r="J47" s="77">
        <v>1.94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2504</v>
      </c>
      <c r="J48" s="77">
        <v>2.339999999999975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2505</v>
      </c>
      <c r="J49" s="77">
        <v>1.5400000000000205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2506</v>
      </c>
      <c r="J50" s="77">
        <v>3.660000000000025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2507</v>
      </c>
      <c r="J51" s="77">
        <v>2.160000000000025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2508</v>
      </c>
      <c r="J52" s="77">
        <v>3.4700000000000273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2509</v>
      </c>
      <c r="J53" s="77">
        <v>2.0400000000000205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2510</v>
      </c>
      <c r="J54" s="77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2511</v>
      </c>
      <c r="J55" s="77">
        <v>1.75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2512</v>
      </c>
      <c r="J56" s="77">
        <v>3.12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2513</v>
      </c>
      <c r="J57" s="77">
        <v>2.589999999999975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2514</v>
      </c>
      <c r="J58" s="77">
        <v>3.3500000000000227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2515</v>
      </c>
      <c r="J59" s="77">
        <v>2.25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2516</v>
      </c>
      <c r="J60" s="77">
        <v>5.819999999999993</v>
      </c>
      <c r="K60" s="18"/>
      <c r="S60" s="40"/>
      <c r="Y60" s="8">
        <f aca="true" t="shared" si="4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2517</v>
      </c>
      <c r="J61" s="77">
        <v>3.13</v>
      </c>
      <c r="K61" s="18"/>
      <c r="S61" s="40"/>
      <c r="Y61" s="8">
        <f t="shared" si="4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2518</v>
      </c>
      <c r="J62" s="77">
        <v>3.6499999999999773</v>
      </c>
      <c r="K62" s="18"/>
      <c r="S62" s="40"/>
      <c r="Y62" s="8">
        <f t="shared" si="4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75">
        <v>2519</v>
      </c>
      <c r="J63" s="77">
        <v>3.06</v>
      </c>
      <c r="K63" s="18"/>
      <c r="S63" s="42"/>
      <c r="Y63" s="8">
        <f t="shared" si="4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65">
        <v>2520</v>
      </c>
      <c r="J64" s="78">
        <v>3.56</v>
      </c>
      <c r="K64" s="52"/>
      <c r="L64" s="25"/>
      <c r="M64" s="25"/>
      <c r="N64" s="25"/>
      <c r="O64" s="25"/>
      <c r="P64" s="25"/>
      <c r="Q64" s="25"/>
      <c r="R64" s="25"/>
      <c r="Y64" s="8">
        <f t="shared" si="4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85">
        <v>2521</v>
      </c>
      <c r="J65" s="79">
        <v>3.2799999999999727</v>
      </c>
      <c r="K65" s="53"/>
      <c r="L65" s="17"/>
      <c r="M65" s="17"/>
      <c r="N65" s="17"/>
      <c r="O65" s="17"/>
      <c r="P65" s="17"/>
      <c r="Q65" s="17"/>
      <c r="R65" s="17"/>
      <c r="Y65" s="8">
        <f t="shared" si="4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2522</v>
      </c>
      <c r="J66" s="77">
        <v>4.44</v>
      </c>
      <c r="K66" s="18"/>
      <c r="Y66" s="8">
        <f t="shared" si="4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2523</v>
      </c>
      <c r="J67" s="77">
        <v>3.519999999999982</v>
      </c>
      <c r="K67" s="18"/>
      <c r="Y67" s="8">
        <f t="shared" si="4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2524</v>
      </c>
      <c r="J68" s="77">
        <v>3.5400000000000205</v>
      </c>
      <c r="K68" s="18"/>
      <c r="Y68" s="8">
        <f t="shared" si="4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2525</v>
      </c>
      <c r="J69" s="77">
        <v>3.490000000000009</v>
      </c>
      <c r="K69" s="18"/>
      <c r="Y69" s="8">
        <f t="shared" si="4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2526</v>
      </c>
      <c r="J70" s="77">
        <v>3.5400000000000205</v>
      </c>
      <c r="K70" s="18"/>
      <c r="Y70" s="8">
        <f t="shared" si="4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2527</v>
      </c>
      <c r="J71" s="77">
        <v>3.589999999999975</v>
      </c>
      <c r="K71" s="18"/>
      <c r="Y71" s="8">
        <f t="shared" si="4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2528</v>
      </c>
      <c r="J72" s="77">
        <v>3.740000000000009</v>
      </c>
      <c r="K72" s="18"/>
      <c r="Y72" s="8">
        <f t="shared" si="4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2529</v>
      </c>
      <c r="J73" s="77">
        <v>4.139999999999986</v>
      </c>
      <c r="K73" s="18"/>
      <c r="Y73" s="8">
        <f t="shared" si="4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2530</v>
      </c>
      <c r="J74" s="77">
        <v>4.399999999999977</v>
      </c>
      <c r="K74" s="18"/>
      <c r="Y74" s="8">
        <f t="shared" si="4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2531</v>
      </c>
      <c r="J75" s="77">
        <v>3.6100000000000136</v>
      </c>
      <c r="K75" s="18"/>
      <c r="Y75" s="8">
        <f t="shared" si="4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2532</v>
      </c>
      <c r="J76" s="77">
        <v>3.589999999999975</v>
      </c>
      <c r="K76" s="18"/>
      <c r="Y76" s="8">
        <f t="shared" si="4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2533</v>
      </c>
      <c r="J77" s="77">
        <v>3.230000000000018</v>
      </c>
      <c r="K77" s="18"/>
      <c r="Y77" s="8">
        <f t="shared" si="4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2534</v>
      </c>
      <c r="J78" s="77">
        <v>3.88</v>
      </c>
      <c r="K78" s="18"/>
      <c r="Y78" s="8">
        <f t="shared" si="4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2535</v>
      </c>
      <c r="J79" s="77">
        <v>3.740000000000009</v>
      </c>
      <c r="K79" s="18"/>
      <c r="Y79" s="8">
        <f t="shared" si="4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4</v>
      </c>
      <c r="B80" s="20"/>
      <c r="C80" s="20"/>
      <c r="D80" s="20"/>
      <c r="E80" s="20"/>
      <c r="I80" s="75">
        <v>2536</v>
      </c>
      <c r="J80" s="77">
        <v>3.5299999999999727</v>
      </c>
      <c r="K80" s="18"/>
      <c r="Y80" s="8">
        <f t="shared" si="4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0.553241</v>
      </c>
      <c r="C81" s="27"/>
      <c r="D81" s="27"/>
      <c r="E81" s="27"/>
      <c r="I81" s="75">
        <v>2337</v>
      </c>
      <c r="J81" s="77">
        <v>4.44</v>
      </c>
      <c r="K81" s="18"/>
      <c r="Y81" s="8">
        <f t="shared" si="4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1.184398</v>
      </c>
      <c r="C82" s="27"/>
      <c r="D82" s="27"/>
      <c r="E82" s="27"/>
      <c r="I82" s="75">
        <v>2538</v>
      </c>
      <c r="J82" s="77">
        <v>4.839999999999975</v>
      </c>
      <c r="K82" s="18"/>
      <c r="Y82" s="8">
        <f t="shared" si="4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2539</v>
      </c>
      <c r="J83" s="77">
        <v>4.170000000000016</v>
      </c>
      <c r="K83" s="18"/>
      <c r="Y83" s="8">
        <f t="shared" si="4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1.3398130409251212</v>
      </c>
      <c r="C84" s="28"/>
      <c r="D84" s="28"/>
      <c r="E84" s="28"/>
      <c r="I84" s="75">
        <v>2540</v>
      </c>
      <c r="J84" s="77">
        <v>3.819999999999993</v>
      </c>
      <c r="K84" s="18"/>
      <c r="Y84" s="8">
        <f t="shared" si="4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2.90207597022791</v>
      </c>
      <c r="C85" s="28"/>
      <c r="D85" s="28"/>
      <c r="E85" s="28"/>
      <c r="I85" s="75">
        <v>2541</v>
      </c>
      <c r="J85" s="77">
        <v>3.56</v>
      </c>
      <c r="K85" s="18"/>
      <c r="Y85" s="8">
        <f t="shared" si="4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2542</v>
      </c>
      <c r="J86" s="77">
        <v>3.9499999999999886</v>
      </c>
      <c r="K86" s="18"/>
      <c r="Y86" s="8">
        <f t="shared" si="4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2543</v>
      </c>
      <c r="J87" s="77">
        <v>3.670000000000016</v>
      </c>
      <c r="K87" s="18"/>
      <c r="Y87" s="8">
        <f t="shared" si="4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2544</v>
      </c>
      <c r="J88" s="77">
        <v>4.199999999999989</v>
      </c>
      <c r="K88" s="18"/>
      <c r="Y88" s="8">
        <f t="shared" si="4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2545</v>
      </c>
      <c r="J89" s="77">
        <v>4.100000000000023</v>
      </c>
      <c r="K89" s="18"/>
      <c r="W89" s="29"/>
      <c r="Y89" s="8">
        <f t="shared" si="4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2546</v>
      </c>
      <c r="J90" s="77">
        <v>3.990000000000009</v>
      </c>
      <c r="K90" s="18"/>
      <c r="Y90" s="8">
        <f t="shared" si="4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2547</v>
      </c>
      <c r="J91" s="77">
        <v>4.44</v>
      </c>
      <c r="K91" s="18"/>
      <c r="Y91" s="8">
        <f t="shared" si="4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2548</v>
      </c>
      <c r="J92" s="80">
        <v>4.639999999999986</v>
      </c>
      <c r="K92" s="18"/>
      <c r="Y92" s="8">
        <f t="shared" si="4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5">
        <v>2549</v>
      </c>
      <c r="J93" s="80">
        <v>4.089999999999975</v>
      </c>
      <c r="K93" s="18"/>
      <c r="Y93" s="8">
        <f t="shared" si="4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2550</v>
      </c>
      <c r="J94" s="80">
        <v>1.7900000000000205</v>
      </c>
      <c r="K94" s="18"/>
      <c r="Y94" s="8">
        <f t="shared" si="4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6">
        <v>2551</v>
      </c>
      <c r="J95" s="80">
        <v>2.6000000000000227</v>
      </c>
      <c r="K95" s="18"/>
      <c r="Y95" s="8">
        <f t="shared" si="4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75">
        <v>2552</v>
      </c>
      <c r="J96" s="77">
        <v>3.72</v>
      </c>
      <c r="K96" s="18"/>
      <c r="Y96" s="8">
        <f t="shared" si="4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18">
        <v>2553</v>
      </c>
      <c r="J97" s="99">
        <v>4.1</v>
      </c>
      <c r="K97" s="18"/>
      <c r="Y97" s="8">
        <f t="shared" si="4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6">
        <v>2554</v>
      </c>
      <c r="J98" s="80">
        <v>3.49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75">
        <v>2555</v>
      </c>
      <c r="J99" s="99">
        <v>2.3999999999999773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99">
        <v>2.2200000000000273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99">
        <v>1.93</v>
      </c>
      <c r="K101" s="18"/>
    </row>
    <row r="102" spans="2:11" ht="21.75">
      <c r="B102" s="20"/>
      <c r="C102" s="20"/>
      <c r="D102" s="20"/>
      <c r="E102" s="20"/>
      <c r="I102" s="75">
        <v>2558</v>
      </c>
      <c r="J102" s="99">
        <v>1.81</v>
      </c>
      <c r="K102" s="18"/>
    </row>
    <row r="103" spans="9:11" ht="21.75">
      <c r="I103" s="18">
        <v>2559</v>
      </c>
      <c r="J103" s="99">
        <v>2.16</v>
      </c>
      <c r="K103" s="18"/>
    </row>
    <row r="104" spans="9:11" ht="21.75">
      <c r="I104" s="76">
        <v>2560</v>
      </c>
      <c r="J104" s="99">
        <v>3.59</v>
      </c>
      <c r="K104" s="18"/>
    </row>
    <row r="105" spans="9:11" ht="21.75">
      <c r="I105" s="75">
        <v>2561</v>
      </c>
      <c r="J105" s="99">
        <v>2.82</v>
      </c>
      <c r="K105" s="18"/>
    </row>
    <row r="106" spans="9:11" ht="21.75">
      <c r="I106" s="18"/>
      <c r="J106" s="99"/>
      <c r="K106" s="18"/>
    </row>
    <row r="107" spans="9:11" ht="21.75">
      <c r="I107" s="18"/>
      <c r="J107" s="99"/>
      <c r="K107" s="18"/>
    </row>
    <row r="108" spans="9:11" ht="21.75">
      <c r="I108" s="18"/>
      <c r="J108" s="99"/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O10" sqref="O10"/>
    </sheetView>
  </sheetViews>
  <sheetFormatPr defaultColWidth="9.140625" defaultRowHeight="21.75"/>
  <sheetData>
    <row r="1" ht="21.75">
      <c r="D1" s="74">
        <v>334</v>
      </c>
    </row>
    <row r="2" spans="2:4" ht="21.75">
      <c r="B2" s="90">
        <v>2498</v>
      </c>
      <c r="C2" s="86">
        <v>336.04</v>
      </c>
      <c r="D2" s="73">
        <f>C2-$D$1</f>
        <v>2.0400000000000205</v>
      </c>
    </row>
    <row r="3" spans="2:4" ht="21.75">
      <c r="B3" s="91">
        <v>2499</v>
      </c>
      <c r="C3" s="87">
        <v>337.24</v>
      </c>
      <c r="D3" s="73">
        <f aca="true" t="shared" si="0" ref="D3:D55">C3-$D$1</f>
        <v>3.240000000000009</v>
      </c>
    </row>
    <row r="4" spans="2:4" ht="21.75">
      <c r="B4" s="91">
        <v>2500</v>
      </c>
      <c r="C4" s="87">
        <v>337.54</v>
      </c>
      <c r="D4" s="73">
        <f t="shared" si="0"/>
        <v>3.5400000000000205</v>
      </c>
    </row>
    <row r="5" spans="2:4" ht="21.75">
      <c r="B5" s="91">
        <v>2501</v>
      </c>
      <c r="C5" s="87">
        <v>336.84</v>
      </c>
      <c r="D5" s="73">
        <f t="shared" si="0"/>
        <v>2.839999999999975</v>
      </c>
    </row>
    <row r="6" spans="2:4" ht="21.75">
      <c r="B6" s="91">
        <v>2502</v>
      </c>
      <c r="C6" s="87">
        <v>336.34</v>
      </c>
      <c r="D6" s="73">
        <f t="shared" si="0"/>
        <v>2.339999999999975</v>
      </c>
    </row>
    <row r="7" spans="2:4" ht="21.75">
      <c r="B7" s="91">
        <v>2503</v>
      </c>
      <c r="C7" s="87">
        <v>335.94</v>
      </c>
      <c r="D7" s="73">
        <f t="shared" si="0"/>
        <v>1.9399999999999977</v>
      </c>
    </row>
    <row r="8" spans="2:4" ht="21.75">
      <c r="B8" s="91">
        <v>2504</v>
      </c>
      <c r="C8" s="87">
        <v>336.34</v>
      </c>
      <c r="D8" s="73">
        <f t="shared" si="0"/>
        <v>2.339999999999975</v>
      </c>
    </row>
    <row r="9" spans="2:4" ht="21.75">
      <c r="B9" s="91">
        <v>2505</v>
      </c>
      <c r="C9" s="87">
        <v>335.54</v>
      </c>
      <c r="D9" s="73">
        <f t="shared" si="0"/>
        <v>1.5400000000000205</v>
      </c>
    </row>
    <row r="10" spans="2:4" ht="21.75">
      <c r="B10" s="91">
        <v>2506</v>
      </c>
      <c r="C10" s="87">
        <v>337.66</v>
      </c>
      <c r="D10" s="73">
        <f t="shared" si="0"/>
        <v>3.660000000000025</v>
      </c>
    </row>
    <row r="11" spans="2:4" ht="21.75">
      <c r="B11" s="91">
        <v>2507</v>
      </c>
      <c r="C11" s="87">
        <v>336.16</v>
      </c>
      <c r="D11" s="73">
        <f t="shared" si="0"/>
        <v>2.160000000000025</v>
      </c>
    </row>
    <row r="12" spans="2:4" ht="21.75">
      <c r="B12" s="91">
        <v>2508</v>
      </c>
      <c r="C12" s="87">
        <v>337.47</v>
      </c>
      <c r="D12" s="73">
        <f t="shared" si="0"/>
        <v>3.4700000000000273</v>
      </c>
    </row>
    <row r="13" spans="2:4" ht="21.75">
      <c r="B13" s="91">
        <v>2509</v>
      </c>
      <c r="C13" s="88">
        <v>336.04</v>
      </c>
      <c r="D13" s="73">
        <f t="shared" si="0"/>
        <v>2.0400000000000205</v>
      </c>
    </row>
    <row r="14" spans="2:4" ht="21.75">
      <c r="B14" s="91">
        <v>2510</v>
      </c>
      <c r="C14" s="87">
        <v>336.93</v>
      </c>
      <c r="D14" s="73">
        <f t="shared" si="0"/>
        <v>2.930000000000007</v>
      </c>
    </row>
    <row r="15" spans="2:4" ht="21.75">
      <c r="B15" s="91">
        <v>2511</v>
      </c>
      <c r="C15" s="87">
        <v>335.75</v>
      </c>
      <c r="D15" s="73">
        <f t="shared" si="0"/>
        <v>1.75</v>
      </c>
    </row>
    <row r="16" spans="2:4" ht="21.75">
      <c r="B16" s="91">
        <v>2512</v>
      </c>
      <c r="C16" s="87">
        <v>337.12</v>
      </c>
      <c r="D16" s="73">
        <f t="shared" si="0"/>
        <v>3.1200000000000045</v>
      </c>
    </row>
    <row r="17" spans="2:4" ht="21.75">
      <c r="B17" s="91">
        <v>2513</v>
      </c>
      <c r="C17" s="87">
        <v>336.59</v>
      </c>
      <c r="D17" s="73">
        <f t="shared" si="0"/>
        <v>2.589999999999975</v>
      </c>
    </row>
    <row r="18" spans="2:4" ht="21.75">
      <c r="B18" s="91">
        <v>2514</v>
      </c>
      <c r="C18" s="87">
        <v>337.35</v>
      </c>
      <c r="D18" s="73">
        <f t="shared" si="0"/>
        <v>3.3500000000000227</v>
      </c>
    </row>
    <row r="19" spans="2:4" ht="21.75">
      <c r="B19" s="91">
        <v>2515</v>
      </c>
      <c r="C19" s="87">
        <v>336.25</v>
      </c>
      <c r="D19" s="73">
        <f t="shared" si="0"/>
        <v>2.25</v>
      </c>
    </row>
    <row r="20" spans="2:4" ht="21.75">
      <c r="B20" s="91">
        <v>2516</v>
      </c>
      <c r="C20" s="87">
        <v>339.82</v>
      </c>
      <c r="D20" s="73">
        <f t="shared" si="0"/>
        <v>5.819999999999993</v>
      </c>
    </row>
    <row r="21" spans="2:4" ht="21.75">
      <c r="B21" s="91">
        <v>2517</v>
      </c>
      <c r="C21" s="87">
        <v>337.13</v>
      </c>
      <c r="D21" s="73">
        <f t="shared" si="0"/>
        <v>3.1299999999999955</v>
      </c>
    </row>
    <row r="22" spans="2:4" ht="21.75">
      <c r="B22" s="91">
        <v>2518</v>
      </c>
      <c r="C22" s="87">
        <v>337.65</v>
      </c>
      <c r="D22" s="73">
        <f t="shared" si="0"/>
        <v>3.6499999999999773</v>
      </c>
    </row>
    <row r="23" spans="2:4" ht="21.75">
      <c r="B23" s="91">
        <v>2519</v>
      </c>
      <c r="C23" s="87">
        <v>337.06</v>
      </c>
      <c r="D23" s="73">
        <f t="shared" si="0"/>
        <v>3.0600000000000023</v>
      </c>
    </row>
    <row r="24" spans="2:4" ht="21.75">
      <c r="B24" s="91">
        <v>2520</v>
      </c>
      <c r="C24" s="87">
        <v>337.56</v>
      </c>
      <c r="D24" s="73">
        <f t="shared" si="0"/>
        <v>3.5600000000000023</v>
      </c>
    </row>
    <row r="25" spans="2:4" ht="21.75">
      <c r="B25" s="91">
        <v>2521</v>
      </c>
      <c r="C25" s="87">
        <v>337.28</v>
      </c>
      <c r="D25" s="73">
        <f t="shared" si="0"/>
        <v>3.2799999999999727</v>
      </c>
    </row>
    <row r="26" spans="2:4" ht="21.75">
      <c r="B26" s="91">
        <v>2522</v>
      </c>
      <c r="C26" s="87">
        <v>338.44</v>
      </c>
      <c r="D26" s="73">
        <f t="shared" si="0"/>
        <v>4.439999999999998</v>
      </c>
    </row>
    <row r="27" spans="2:4" ht="21.75">
      <c r="B27" s="91">
        <v>2523</v>
      </c>
      <c r="C27" s="87">
        <v>337.52</v>
      </c>
      <c r="D27" s="73">
        <f t="shared" si="0"/>
        <v>3.519999999999982</v>
      </c>
    </row>
    <row r="28" spans="2:4" ht="21.75">
      <c r="B28" s="91">
        <v>2524</v>
      </c>
      <c r="C28" s="87">
        <v>337.54</v>
      </c>
      <c r="D28" s="73">
        <f t="shared" si="0"/>
        <v>3.5400000000000205</v>
      </c>
    </row>
    <row r="29" spans="2:4" ht="21.75">
      <c r="B29" s="91">
        <v>2525</v>
      </c>
      <c r="C29" s="87">
        <v>337.49</v>
      </c>
      <c r="D29" s="73">
        <f t="shared" si="0"/>
        <v>3.490000000000009</v>
      </c>
    </row>
    <row r="30" spans="2:4" ht="21.75">
      <c r="B30" s="91">
        <v>2526</v>
      </c>
      <c r="C30" s="87">
        <v>337.54</v>
      </c>
      <c r="D30" s="73">
        <f t="shared" si="0"/>
        <v>3.5400000000000205</v>
      </c>
    </row>
    <row r="31" spans="2:4" ht="21.75">
      <c r="B31" s="91">
        <v>2527</v>
      </c>
      <c r="C31" s="87">
        <v>337.59</v>
      </c>
      <c r="D31" s="73">
        <f t="shared" si="0"/>
        <v>3.589999999999975</v>
      </c>
    </row>
    <row r="32" spans="2:4" ht="21.75">
      <c r="B32" s="91">
        <v>2528</v>
      </c>
      <c r="C32" s="87">
        <v>337.74</v>
      </c>
      <c r="D32" s="73">
        <f t="shared" si="0"/>
        <v>3.740000000000009</v>
      </c>
    </row>
    <row r="33" spans="2:4" ht="21.75">
      <c r="B33" s="91">
        <v>2529</v>
      </c>
      <c r="C33" s="87">
        <v>338.14</v>
      </c>
      <c r="D33" s="73">
        <f t="shared" si="0"/>
        <v>4.139999999999986</v>
      </c>
    </row>
    <row r="34" spans="2:4" ht="21.75">
      <c r="B34" s="91">
        <v>2530</v>
      </c>
      <c r="C34" s="87">
        <v>338.4</v>
      </c>
      <c r="D34" s="73">
        <f t="shared" si="0"/>
        <v>4.399999999999977</v>
      </c>
    </row>
    <row r="35" spans="2:4" ht="21.75">
      <c r="B35" s="91">
        <v>2531</v>
      </c>
      <c r="C35" s="87">
        <v>337.61</v>
      </c>
      <c r="D35" s="73">
        <f t="shared" si="0"/>
        <v>3.6100000000000136</v>
      </c>
    </row>
    <row r="36" spans="2:4" ht="21.75">
      <c r="B36" s="92">
        <v>2532</v>
      </c>
      <c r="C36" s="89">
        <v>337.59</v>
      </c>
      <c r="D36" s="73">
        <f t="shared" si="0"/>
        <v>3.589999999999975</v>
      </c>
    </row>
    <row r="37" spans="2:4" ht="21.75">
      <c r="B37" s="90">
        <v>2533</v>
      </c>
      <c r="C37" s="86">
        <v>337.23</v>
      </c>
      <c r="D37" s="73">
        <f t="shared" si="0"/>
        <v>3.230000000000018</v>
      </c>
    </row>
    <row r="38" spans="2:4" ht="21.75">
      <c r="B38" s="91">
        <v>2534</v>
      </c>
      <c r="C38" s="87">
        <v>337.88</v>
      </c>
      <c r="D38" s="73">
        <f t="shared" si="0"/>
        <v>3.8799999999999955</v>
      </c>
    </row>
    <row r="39" spans="2:4" ht="21.75">
      <c r="B39" s="91">
        <v>2535</v>
      </c>
      <c r="C39" s="87">
        <v>337.74</v>
      </c>
      <c r="D39" s="73">
        <f t="shared" si="0"/>
        <v>3.740000000000009</v>
      </c>
    </row>
    <row r="40" spans="2:4" ht="21.75">
      <c r="B40" s="91">
        <v>2536</v>
      </c>
      <c r="C40" s="87">
        <v>337.53</v>
      </c>
      <c r="D40" s="73">
        <f t="shared" si="0"/>
        <v>3.5299999999999727</v>
      </c>
    </row>
    <row r="41" spans="2:4" ht="21.75">
      <c r="B41" s="91">
        <v>2337</v>
      </c>
      <c r="C41" s="87">
        <v>338.44</v>
      </c>
      <c r="D41" s="73">
        <f t="shared" si="0"/>
        <v>4.439999999999998</v>
      </c>
    </row>
    <row r="42" spans="2:4" ht="21.75">
      <c r="B42" s="91">
        <v>2538</v>
      </c>
      <c r="C42" s="87">
        <v>338.84</v>
      </c>
      <c r="D42" s="73">
        <f t="shared" si="0"/>
        <v>4.839999999999975</v>
      </c>
    </row>
    <row r="43" spans="2:4" ht="21.75">
      <c r="B43" s="91">
        <v>2539</v>
      </c>
      <c r="C43" s="87">
        <v>338.17</v>
      </c>
      <c r="D43" s="73">
        <f t="shared" si="0"/>
        <v>4.170000000000016</v>
      </c>
    </row>
    <row r="44" spans="2:4" ht="21.75">
      <c r="B44" s="91">
        <v>2540</v>
      </c>
      <c r="C44" s="87">
        <v>337.82</v>
      </c>
      <c r="D44" s="73">
        <f t="shared" si="0"/>
        <v>3.819999999999993</v>
      </c>
    </row>
    <row r="45" spans="2:4" ht="21.75">
      <c r="B45" s="91">
        <v>2541</v>
      </c>
      <c r="C45" s="87">
        <v>337.56</v>
      </c>
      <c r="D45" s="73">
        <f t="shared" si="0"/>
        <v>3.5600000000000023</v>
      </c>
    </row>
    <row r="46" spans="2:4" ht="21.75">
      <c r="B46" s="91">
        <v>2542</v>
      </c>
      <c r="C46" s="87">
        <v>337.95</v>
      </c>
      <c r="D46" s="73">
        <f t="shared" si="0"/>
        <v>3.9499999999999886</v>
      </c>
    </row>
    <row r="47" spans="2:4" ht="21.75">
      <c r="B47" s="91">
        <v>2543</v>
      </c>
      <c r="C47" s="87">
        <v>337.67</v>
      </c>
      <c r="D47" s="73">
        <f t="shared" si="0"/>
        <v>3.670000000000016</v>
      </c>
    </row>
    <row r="48" spans="2:4" ht="21.75">
      <c r="B48" s="91">
        <v>2544</v>
      </c>
      <c r="C48" s="87">
        <v>338.2</v>
      </c>
      <c r="D48" s="73">
        <f t="shared" si="0"/>
        <v>4.199999999999989</v>
      </c>
    </row>
    <row r="49" spans="2:4" ht="21.75">
      <c r="B49" s="91">
        <v>2545</v>
      </c>
      <c r="C49" s="87">
        <v>338.1</v>
      </c>
      <c r="D49" s="73">
        <f t="shared" si="0"/>
        <v>4.100000000000023</v>
      </c>
    </row>
    <row r="50" spans="2:4" ht="21.75">
      <c r="B50" s="91">
        <v>2546</v>
      </c>
      <c r="C50" s="87">
        <v>337.99</v>
      </c>
      <c r="D50" s="73">
        <f t="shared" si="0"/>
        <v>3.990000000000009</v>
      </c>
    </row>
    <row r="51" spans="2:4" ht="21.75">
      <c r="B51" s="93">
        <v>2547</v>
      </c>
      <c r="C51" s="94">
        <v>338.44</v>
      </c>
      <c r="D51" s="73">
        <f t="shared" si="0"/>
        <v>4.439999999999998</v>
      </c>
    </row>
    <row r="52" spans="2:4" ht="21.75">
      <c r="B52" s="93">
        <v>2548</v>
      </c>
      <c r="C52" s="94">
        <v>338.64</v>
      </c>
      <c r="D52" s="73">
        <f t="shared" si="0"/>
        <v>4.639999999999986</v>
      </c>
    </row>
    <row r="53" spans="2:4" ht="21.75">
      <c r="B53" s="93">
        <v>2549</v>
      </c>
      <c r="C53" s="94">
        <v>338.09</v>
      </c>
      <c r="D53" s="73">
        <f t="shared" si="0"/>
        <v>4.089999999999975</v>
      </c>
    </row>
    <row r="54" spans="2:4" ht="21.75">
      <c r="B54" s="93">
        <v>2550</v>
      </c>
      <c r="C54" s="94">
        <v>335.79</v>
      </c>
      <c r="D54" s="73">
        <f t="shared" si="0"/>
        <v>1.7900000000000205</v>
      </c>
    </row>
    <row r="55" spans="2:4" ht="21.75">
      <c r="B55" s="93">
        <v>2551</v>
      </c>
      <c r="C55" s="94">
        <v>336.6</v>
      </c>
      <c r="D55" s="73">
        <f t="shared" si="0"/>
        <v>2.6000000000000227</v>
      </c>
    </row>
    <row r="56" spans="3:4" ht="22.5">
      <c r="C56" s="72"/>
      <c r="D5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2021-07-28T06:59:02Z</cp:lastPrinted>
  <dcterms:created xsi:type="dcterms:W3CDTF">2001-08-27T04:05:15Z</dcterms:created>
  <dcterms:modified xsi:type="dcterms:W3CDTF">2022-01-10T02:43:44Z</dcterms:modified>
  <cp:category/>
  <cp:version/>
  <cp:contentType/>
  <cp:contentStatus/>
</cp:coreProperties>
</file>