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<sst xmlns="http://schemas.openxmlformats.org/spreadsheetml/2006/main" count="24" uniqueCount="24">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</sst>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191" fontId="24" fillId="19" borderId="20" xfId="46" applyNumberFormat="1" applyFont="1" applyFill="1" applyBorder="1" applyAlignment="1">
      <alignment horizontal="center"/>
      <protection/>
    </xf>
    <xf numFmtId="191" fontId="24" fillId="19" borderId="21" xfId="46" applyNumberFormat="1" applyFont="1" applyFill="1" applyBorder="1" applyAlignment="1">
      <alignment horizontal="center"/>
      <protection/>
    </xf>
    <xf numFmtId="191" fontId="24" fillId="19" borderId="17" xfId="46" applyNumberFormat="1" applyFont="1" applyFill="1" applyBorder="1" applyAlignment="1">
      <alignment horizont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0" fontId="24" fillId="18" borderId="23" xfId="46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2" fontId="24" fillId="7" borderId="23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P.4A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'ตะกอน- P.4A'!$N$5:$N$32</c:f>
              <c:numCache>
                <c:ptCount val="28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</c:v>
                </c:pt>
                <c:pt idx="26">
                  <c:v>27515</c:v>
                </c:pt>
                <c:pt idx="27">
                  <c:v>9159</c:v>
                </c:pt>
              </c:numCache>
            </c:numRef>
          </c:val>
        </c:ser>
        <c:gapWidth val="50"/>
        <c:axId val="9762330"/>
        <c:axId val="207521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98,384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'ตะกอน- P.4A'!$P$5:$P$31</c:f>
              <c:numCache>
                <c:ptCount val="27"/>
                <c:pt idx="0">
                  <c:v>98384.10615384614</c:v>
                </c:pt>
                <c:pt idx="1">
                  <c:v>98384.10615384614</c:v>
                </c:pt>
                <c:pt idx="2">
                  <c:v>98384.10615384614</c:v>
                </c:pt>
                <c:pt idx="3">
                  <c:v>98384.10615384614</c:v>
                </c:pt>
                <c:pt idx="4">
                  <c:v>98384.10615384614</c:v>
                </c:pt>
                <c:pt idx="5">
                  <c:v>98384.10615384614</c:v>
                </c:pt>
                <c:pt idx="6">
                  <c:v>98384.10615384614</c:v>
                </c:pt>
                <c:pt idx="7">
                  <c:v>98384.10615384614</c:v>
                </c:pt>
                <c:pt idx="8">
                  <c:v>98384.10615384614</c:v>
                </c:pt>
                <c:pt idx="9">
                  <c:v>98384.10615384614</c:v>
                </c:pt>
                <c:pt idx="10">
                  <c:v>98384.10615384614</c:v>
                </c:pt>
                <c:pt idx="11">
                  <c:v>98384.10615384614</c:v>
                </c:pt>
                <c:pt idx="12">
                  <c:v>98384.10615384614</c:v>
                </c:pt>
                <c:pt idx="13">
                  <c:v>98384.10615384614</c:v>
                </c:pt>
                <c:pt idx="14">
                  <c:v>98384.10615384614</c:v>
                </c:pt>
                <c:pt idx="15">
                  <c:v>98384.10615384614</c:v>
                </c:pt>
                <c:pt idx="16">
                  <c:v>98384.10615384614</c:v>
                </c:pt>
                <c:pt idx="17">
                  <c:v>98384.10615384614</c:v>
                </c:pt>
                <c:pt idx="18">
                  <c:v>98384.10615384614</c:v>
                </c:pt>
                <c:pt idx="19">
                  <c:v>98384.10615384614</c:v>
                </c:pt>
                <c:pt idx="20">
                  <c:v>98384.10615384614</c:v>
                </c:pt>
                <c:pt idx="21">
                  <c:v>98384.10615384614</c:v>
                </c:pt>
                <c:pt idx="22">
                  <c:v>98384.10615384614</c:v>
                </c:pt>
                <c:pt idx="23">
                  <c:v>98384.10615384614</c:v>
                </c:pt>
                <c:pt idx="24">
                  <c:v>98384.10615384614</c:v>
                </c:pt>
                <c:pt idx="25">
                  <c:v>98384.10615384614</c:v>
                </c:pt>
                <c:pt idx="26">
                  <c:v>98384.10615384614</c:v>
                </c:pt>
              </c:numCache>
            </c:numRef>
          </c:val>
          <c:smooth val="0"/>
        </c:ser>
        <c:axId val="9762330"/>
        <c:axId val="20752107"/>
      </c:lineChart>
      <c:catAx>
        <c:axId val="97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762330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8">
      <selection activeCell="J36" sqref="J3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98384.10615384614</v>
      </c>
    </row>
    <row r="6" spans="1:16" ht="21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98384.10615384614</v>
      </c>
    </row>
    <row r="7" spans="1:16" ht="21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1">P6</f>
        <v>98384.10615384614</v>
      </c>
    </row>
    <row r="8" spans="1:16" ht="21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98384.10615384614</v>
      </c>
    </row>
    <row r="9" spans="1:16" ht="21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98384.10615384614</v>
      </c>
    </row>
    <row r="10" spans="1:16" ht="21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98384.10615384614</v>
      </c>
    </row>
    <row r="11" spans="1:16" ht="21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98384.10615384614</v>
      </c>
    </row>
    <row r="12" spans="1:16" ht="21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98384.10615384614</v>
      </c>
    </row>
    <row r="13" spans="1:16" ht="21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98384.10615384614</v>
      </c>
    </row>
    <row r="14" spans="1:16" ht="21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98384.10615384614</v>
      </c>
    </row>
    <row r="15" spans="1:16" ht="21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98384.10615384614</v>
      </c>
    </row>
    <row r="16" spans="1:16" ht="21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98384.10615384614</v>
      </c>
    </row>
    <row r="17" spans="1:16" ht="21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98384.10615384614</v>
      </c>
    </row>
    <row r="18" spans="1:16" ht="21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98384.10615384614</v>
      </c>
    </row>
    <row r="19" spans="1:16" ht="21">
      <c r="A19" s="10">
        <v>2549</v>
      </c>
      <c r="B19" s="30" t="s">
        <v>23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14"/>
      <c r="P19" s="24">
        <f t="shared" si="0"/>
        <v>98384.10615384614</v>
      </c>
    </row>
    <row r="20" spans="1:16" ht="21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98384.10615384614</v>
      </c>
    </row>
    <row r="21" spans="1:16" ht="21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98384.10615384614</v>
      </c>
    </row>
    <row r="22" spans="1:16" ht="21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98384.10615384614</v>
      </c>
    </row>
    <row r="23" spans="1:16" ht="21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98384.10615384614</v>
      </c>
    </row>
    <row r="24" spans="1:16" ht="21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98384.10615384614</v>
      </c>
    </row>
    <row r="25" spans="1:16" ht="21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98384.10615384614</v>
      </c>
    </row>
    <row r="26" spans="1:16" ht="21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98384.10615384614</v>
      </c>
    </row>
    <row r="27" spans="1:16" ht="21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98384.10615384614</v>
      </c>
    </row>
    <row r="28" spans="1:16" ht="21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98384.10615384614</v>
      </c>
    </row>
    <row r="29" spans="1:16" ht="21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98384.10615384614</v>
      </c>
    </row>
    <row r="30" spans="1:16" ht="21">
      <c r="A30" s="10">
        <v>2560</v>
      </c>
      <c r="B30" s="19">
        <v>72</v>
      </c>
      <c r="C30" s="19">
        <v>4160</v>
      </c>
      <c r="D30" s="19">
        <v>2337</v>
      </c>
      <c r="E30" s="19">
        <v>76004</v>
      </c>
      <c r="F30" s="19">
        <v>15660</v>
      </c>
      <c r="G30" s="19">
        <v>52424</v>
      </c>
      <c r="H30" s="19">
        <v>63374</v>
      </c>
      <c r="I30" s="19">
        <v>2909</v>
      </c>
      <c r="J30" s="19">
        <v>216</v>
      </c>
      <c r="K30" s="19">
        <v>23</v>
      </c>
      <c r="L30" s="19">
        <v>9</v>
      </c>
      <c r="M30" s="19">
        <v>3</v>
      </c>
      <c r="N30" s="14">
        <f>SUM(B30:M30)</f>
        <v>217191</v>
      </c>
      <c r="P30" s="24">
        <f t="shared" si="0"/>
        <v>98384.10615384614</v>
      </c>
    </row>
    <row r="31" spans="1:16" ht="21">
      <c r="A31" s="10">
        <v>2561</v>
      </c>
      <c r="B31" s="19">
        <v>66</v>
      </c>
      <c r="C31" s="19">
        <v>760</v>
      </c>
      <c r="D31" s="19">
        <v>2337</v>
      </c>
      <c r="E31" s="19">
        <v>1227</v>
      </c>
      <c r="F31" s="19">
        <v>9133</v>
      </c>
      <c r="G31" s="19">
        <v>1580</v>
      </c>
      <c r="H31" s="19">
        <v>11018</v>
      </c>
      <c r="I31" s="19">
        <v>950</v>
      </c>
      <c r="J31" s="19">
        <v>343</v>
      </c>
      <c r="K31" s="19">
        <v>100</v>
      </c>
      <c r="L31" s="19">
        <v>1</v>
      </c>
      <c r="M31" s="19">
        <v>0</v>
      </c>
      <c r="N31" s="14">
        <f>SUM(B31:M31)</f>
        <v>27515</v>
      </c>
      <c r="P31" s="24">
        <f t="shared" si="0"/>
        <v>98384.10615384614</v>
      </c>
    </row>
    <row r="32" spans="1:16" ht="21">
      <c r="A32" s="26">
        <v>2562</v>
      </c>
      <c r="B32" s="27">
        <v>18</v>
      </c>
      <c r="C32" s="27">
        <v>32</v>
      </c>
      <c r="D32" s="27">
        <v>110</v>
      </c>
      <c r="E32" s="27">
        <v>5082</v>
      </c>
      <c r="F32" s="27">
        <v>5082</v>
      </c>
      <c r="G32" s="27">
        <v>3662</v>
      </c>
      <c r="H32" s="27">
        <v>48</v>
      </c>
      <c r="I32" s="27">
        <v>20</v>
      </c>
      <c r="J32" s="27">
        <v>11</v>
      </c>
      <c r="K32" s="27">
        <v>9</v>
      </c>
      <c r="L32" s="27">
        <v>9</v>
      </c>
      <c r="M32" s="27">
        <v>10</v>
      </c>
      <c r="N32" s="28">
        <f>SUM(B32:M32)</f>
        <v>14093</v>
      </c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MAX(B5:B18,B20:B31)</f>
        <v>3858.63</v>
      </c>
      <c r="C38" s="22">
        <f aca="true" t="shared" si="1" ref="C38:M38">MAX(C5:C18,C20:C31)</f>
        <v>17699.62</v>
      </c>
      <c r="D38" s="22">
        <f t="shared" si="1"/>
        <v>14019.1</v>
      </c>
      <c r="E38" s="22">
        <f t="shared" si="1"/>
        <v>76004</v>
      </c>
      <c r="F38" s="22">
        <f t="shared" si="1"/>
        <v>110922</v>
      </c>
      <c r="G38" s="22">
        <f t="shared" si="1"/>
        <v>106384.64</v>
      </c>
      <c r="H38" s="22">
        <f t="shared" si="1"/>
        <v>63374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9">
        <f>MAX(N5:N18,N20:N31)</f>
        <v>260773.51</v>
      </c>
    </row>
    <row r="39" spans="1:14" ht="21">
      <c r="A39" s="12" t="s">
        <v>14</v>
      </c>
      <c r="B39" s="22">
        <f>AVERAGE(B5:B18,B20:B31)</f>
        <v>479.7723076923078</v>
      </c>
      <c r="C39" s="22">
        <f aca="true" t="shared" si="2" ref="C39:M39">AVERAGE(C5:C18,C20:C31)</f>
        <v>4528.118461538462</v>
      </c>
      <c r="D39" s="22">
        <f t="shared" si="2"/>
        <v>4108.866923076922</v>
      </c>
      <c r="E39" s="22">
        <f t="shared" si="2"/>
        <v>8688.94346153846</v>
      </c>
      <c r="F39" s="22">
        <f t="shared" si="2"/>
        <v>19618.663076923076</v>
      </c>
      <c r="G39" s="22">
        <f t="shared" si="2"/>
        <v>36312.51153846154</v>
      </c>
      <c r="H39" s="22">
        <f t="shared" si="2"/>
        <v>12858.974230769232</v>
      </c>
      <c r="I39" s="22">
        <f t="shared" si="2"/>
        <v>7768.62076923077</v>
      </c>
      <c r="J39" s="22">
        <f t="shared" si="2"/>
        <v>2916.041538461539</v>
      </c>
      <c r="K39" s="22">
        <f t="shared" si="2"/>
        <v>466.8253846153848</v>
      </c>
      <c r="L39" s="22">
        <f t="shared" si="2"/>
        <v>180.29076923076917</v>
      </c>
      <c r="M39" s="22">
        <f t="shared" si="2"/>
        <v>456.4776923076922</v>
      </c>
      <c r="N39" s="17">
        <f>SUM(B39:M39)</f>
        <v>98384.10615384614</v>
      </c>
    </row>
    <row r="40" spans="1:14" ht="21">
      <c r="A40" s="12" t="s">
        <v>15</v>
      </c>
      <c r="B40" s="22">
        <f>MIN(B5:B18,B20:B31)</f>
        <v>3.09</v>
      </c>
      <c r="C40" s="22">
        <f aca="true" t="shared" si="3" ref="C40:M40">MIN(C5:C18,C20:C31)</f>
        <v>52.39</v>
      </c>
      <c r="D40" s="22">
        <f t="shared" si="3"/>
        <v>14.37</v>
      </c>
      <c r="E40" s="22">
        <f t="shared" si="3"/>
        <v>7.06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170.1</v>
      </c>
      <c r="J40" s="22">
        <f t="shared" si="3"/>
        <v>8.31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9">
        <f>MIN(N5:N18,N20:N31)</f>
        <v>2397.01</v>
      </c>
    </row>
  </sheetData>
  <sheetProtection/>
  <mergeCells count="15">
    <mergeCell ref="L2:N2"/>
    <mergeCell ref="I3:I4"/>
    <mergeCell ref="J3:J4"/>
    <mergeCell ref="K3:K4"/>
    <mergeCell ref="L3:L4"/>
    <mergeCell ref="B19:M19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2020-04-23T07:14:33Z</dcterms:modified>
  <cp:category/>
  <cp:version/>
  <cp:contentType/>
  <cp:contentStatus/>
</cp:coreProperties>
</file>