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21" sheetId="1" r:id="rId1"/>
    <sheet name="กราฟP.2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<sst xmlns="http://schemas.openxmlformats.org/spreadsheetml/2006/main" count="23" uniqueCount="23">
  <si>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</si>
  <si>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</si>
  <si>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</si>
  <si>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</si>
  <si>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</si>
  <si>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</si>
  <si>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</si>
  <si>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</si>
  <si>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</si>
  <si>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</si>
  <si>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</si>
  <si>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</si>
  <si>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</si>
  <si>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</si>
  <si>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</si>
  <si>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</si>
  <si>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</si>
  <si>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</si>
  <si>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</si>
  <si>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</si>
  <si>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</si>
  <si>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พื้นที่รับน้ำ 452 ตร.กม.</t>
  </si>
  <si>
    <t>น้ำแม่ริม สถานี P.21  บ้านริมใต้ อ.แม่ริม จ.เชียงใหม่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</si>
</sst>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น้ำแม่ริม สถานี P.21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64,595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3,471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P.21'!$A$5:$A$23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P.21'!$N$5:$N$23</c:f>
              <c:numCache>
                <c:ptCount val="19"/>
                <c:pt idx="0">
                  <c:v>16148.49</c:v>
                </c:pt>
                <c:pt idx="1">
                  <c:v>36071.4</c:v>
                </c:pt>
                <c:pt idx="2">
                  <c:v>6842.3</c:v>
                </c:pt>
                <c:pt idx="3">
                  <c:v>13567.78</c:v>
                </c:pt>
                <c:pt idx="4">
                  <c:v>24287.65</c:v>
                </c:pt>
                <c:pt idx="5">
                  <c:v>31073.9</c:v>
                </c:pt>
                <c:pt idx="6">
                  <c:v>25907.57</c:v>
                </c:pt>
                <c:pt idx="7">
                  <c:v>30042.98</c:v>
                </c:pt>
                <c:pt idx="8">
                  <c:v>64595.91</c:v>
                </c:pt>
                <c:pt idx="9">
                  <c:v>11983.13</c:v>
                </c:pt>
                <c:pt idx="10">
                  <c:v>42784.72</c:v>
                </c:pt>
                <c:pt idx="11">
                  <c:v>14601.17</c:v>
                </c:pt>
                <c:pt idx="12">
                  <c:v>12488.19</c:v>
                </c:pt>
                <c:pt idx="13">
                  <c:v>7556.45</c:v>
                </c:pt>
                <c:pt idx="14">
                  <c:v>3471</c:v>
                </c:pt>
                <c:pt idx="15">
                  <c:v>9613.65</c:v>
                </c:pt>
                <c:pt idx="16">
                  <c:v>33056</c:v>
                </c:pt>
                <c:pt idx="17">
                  <c:v>22943</c:v>
                </c:pt>
                <c:pt idx="18">
                  <c:v>7157</c:v>
                </c:pt>
              </c:numCache>
            </c:numRef>
          </c:val>
        </c:ser>
        <c:gapWidth val="50"/>
        <c:axId val="28529834"/>
        <c:axId val="5544191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ปริมาณตะกอนเฉลี่ย 22,613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P.21'!$A$5:$A$22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'ตะกอน- P.21'!$P$5:$P$22</c:f>
              <c:numCache>
                <c:ptCount val="18"/>
                <c:pt idx="0">
                  <c:v>22613.07</c:v>
                </c:pt>
                <c:pt idx="1">
                  <c:v>22613.07</c:v>
                </c:pt>
                <c:pt idx="2">
                  <c:v>22613.07</c:v>
                </c:pt>
                <c:pt idx="3">
                  <c:v>22613.07</c:v>
                </c:pt>
                <c:pt idx="4">
                  <c:v>22613.07</c:v>
                </c:pt>
                <c:pt idx="5">
                  <c:v>22613.07</c:v>
                </c:pt>
                <c:pt idx="6">
                  <c:v>22613.07</c:v>
                </c:pt>
                <c:pt idx="7">
                  <c:v>22613.07</c:v>
                </c:pt>
                <c:pt idx="8">
                  <c:v>22613.07</c:v>
                </c:pt>
                <c:pt idx="9">
                  <c:v>22613.07</c:v>
                </c:pt>
                <c:pt idx="10">
                  <c:v>22613.07</c:v>
                </c:pt>
                <c:pt idx="11">
                  <c:v>22613.07</c:v>
                </c:pt>
                <c:pt idx="12">
                  <c:v>22613.07</c:v>
                </c:pt>
                <c:pt idx="13">
                  <c:v>22613.07</c:v>
                </c:pt>
                <c:pt idx="14">
                  <c:v>22613.07</c:v>
                </c:pt>
                <c:pt idx="15">
                  <c:v>22613.07</c:v>
                </c:pt>
                <c:pt idx="16">
                  <c:v>22613.07</c:v>
                </c:pt>
                <c:pt idx="17">
                  <c:v>22613.07</c:v>
                </c:pt>
              </c:numCache>
            </c:numRef>
          </c:val>
          <c:smooth val="0"/>
        </c:ser>
        <c:axId val="28529834"/>
        <c:axId val="55441915"/>
      </c:lineChart>
      <c:catAx>
        <c:axId val="28529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441915"/>
        <c:crosses val="autoZero"/>
        <c:auto val="1"/>
        <c:lblOffset val="100"/>
        <c:tickLblSkip val="1"/>
        <c:noMultiLvlLbl val="0"/>
      </c:catAx>
      <c:valAx>
        <c:axId val="55441915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529834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9">
      <selection activeCell="I29" sqref="I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22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21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2544</v>
      </c>
      <c r="B5" s="18">
        <v>95.37</v>
      </c>
      <c r="C5" s="18">
        <v>1798.42</v>
      </c>
      <c r="D5" s="18">
        <v>485.95</v>
      </c>
      <c r="E5" s="18">
        <v>2868.08</v>
      </c>
      <c r="F5" s="18">
        <v>5404.17</v>
      </c>
      <c r="G5" s="18">
        <v>1230.23</v>
      </c>
      <c r="H5" s="18">
        <v>2321.71</v>
      </c>
      <c r="I5" s="18">
        <v>1181.43</v>
      </c>
      <c r="J5" s="18">
        <v>408.45</v>
      </c>
      <c r="K5" s="18">
        <v>215.74</v>
      </c>
      <c r="L5" s="18">
        <v>101.91</v>
      </c>
      <c r="M5" s="18">
        <v>37.04</v>
      </c>
      <c r="N5" s="13">
        <v>16148.49</v>
      </c>
      <c r="P5" s="24">
        <f>N39</f>
        <v>22613.07</v>
      </c>
    </row>
    <row r="6" spans="1:16" ht="21">
      <c r="A6" s="10">
        <v>2545</v>
      </c>
      <c r="B6" s="19">
        <v>57.5</v>
      </c>
      <c r="C6" s="19">
        <v>1142.7</v>
      </c>
      <c r="D6" s="19">
        <v>1163.5</v>
      </c>
      <c r="E6" s="19">
        <v>1416.3</v>
      </c>
      <c r="F6" s="19">
        <v>5406.2</v>
      </c>
      <c r="G6" s="19">
        <v>13470.3</v>
      </c>
      <c r="H6" s="19">
        <v>3565.1</v>
      </c>
      <c r="I6" s="19">
        <v>5528</v>
      </c>
      <c r="J6" s="19">
        <v>2249.4</v>
      </c>
      <c r="K6" s="19">
        <v>1520.6</v>
      </c>
      <c r="L6" s="19">
        <v>284.3</v>
      </c>
      <c r="M6" s="19">
        <v>267.5</v>
      </c>
      <c r="N6" s="14">
        <v>36071.4</v>
      </c>
      <c r="P6" s="24">
        <f>P5</f>
        <v>22613.07</v>
      </c>
    </row>
    <row r="7" spans="1:16" ht="21">
      <c r="A7" s="10">
        <v>2546</v>
      </c>
      <c r="B7" s="19">
        <v>124.5</v>
      </c>
      <c r="C7" s="19">
        <v>173.3</v>
      </c>
      <c r="D7" s="19">
        <v>597.9</v>
      </c>
      <c r="E7" s="19">
        <v>990.2</v>
      </c>
      <c r="F7" s="19">
        <v>1055.9</v>
      </c>
      <c r="G7" s="19">
        <v>2630.9</v>
      </c>
      <c r="H7" s="19">
        <v>711.7</v>
      </c>
      <c r="I7" s="19">
        <v>351</v>
      </c>
      <c r="J7" s="19">
        <v>121.6</v>
      </c>
      <c r="K7" s="19">
        <v>68.2</v>
      </c>
      <c r="L7" s="19">
        <v>16.5</v>
      </c>
      <c r="M7" s="19">
        <v>0.6</v>
      </c>
      <c r="N7" s="14">
        <v>6842.3</v>
      </c>
      <c r="P7" s="24">
        <f aca="true" t="shared" si="0" ref="P7:P22">P6</f>
        <v>22613.07</v>
      </c>
    </row>
    <row r="8" spans="1:16" ht="21">
      <c r="A8" s="10">
        <v>2547</v>
      </c>
      <c r="B8" s="19">
        <v>9.01</v>
      </c>
      <c r="C8" s="19">
        <v>245.18</v>
      </c>
      <c r="D8" s="19">
        <v>1140.51</v>
      </c>
      <c r="E8" s="19">
        <v>1482.03</v>
      </c>
      <c r="F8" s="19">
        <v>2811.26</v>
      </c>
      <c r="G8" s="19">
        <v>5464.92</v>
      </c>
      <c r="H8" s="19">
        <v>1356.64</v>
      </c>
      <c r="I8" s="19">
        <v>508.45</v>
      </c>
      <c r="J8" s="19">
        <v>246.13</v>
      </c>
      <c r="K8" s="19">
        <v>161.92</v>
      </c>
      <c r="L8" s="19">
        <v>7.94</v>
      </c>
      <c r="M8" s="19">
        <v>133.79</v>
      </c>
      <c r="N8" s="14">
        <v>13567.78</v>
      </c>
      <c r="P8" s="24">
        <f t="shared" si="0"/>
        <v>22613.07</v>
      </c>
    </row>
    <row r="9" spans="1:16" ht="21">
      <c r="A9" s="10">
        <v>2548</v>
      </c>
      <c r="B9" s="19">
        <v>92.1</v>
      </c>
      <c r="C9" s="19">
        <v>297.53</v>
      </c>
      <c r="D9" s="19">
        <v>766.41</v>
      </c>
      <c r="E9" s="19">
        <v>3234.97</v>
      </c>
      <c r="F9" s="19">
        <v>4399.2</v>
      </c>
      <c r="G9" s="19">
        <v>7953.93</v>
      </c>
      <c r="H9" s="19">
        <v>3976.52</v>
      </c>
      <c r="I9" s="19">
        <v>2463.5</v>
      </c>
      <c r="J9" s="19">
        <v>708.46</v>
      </c>
      <c r="K9" s="19">
        <v>321.5</v>
      </c>
      <c r="L9" s="19">
        <v>63.96</v>
      </c>
      <c r="M9" s="19">
        <v>9.57</v>
      </c>
      <c r="N9" s="14">
        <v>24287.65</v>
      </c>
      <c r="P9" s="24">
        <f t="shared" si="0"/>
        <v>22613.07</v>
      </c>
    </row>
    <row r="10" spans="1:16" ht="21">
      <c r="A10" s="10">
        <v>2549</v>
      </c>
      <c r="B10" s="19">
        <v>253.33</v>
      </c>
      <c r="C10" s="19">
        <v>1454.38</v>
      </c>
      <c r="D10" s="19">
        <v>1594.02</v>
      </c>
      <c r="E10" s="19">
        <v>5201.97</v>
      </c>
      <c r="F10" s="19">
        <v>7380.65</v>
      </c>
      <c r="G10" s="19">
        <v>7198.67</v>
      </c>
      <c r="H10" s="19">
        <v>5059.22</v>
      </c>
      <c r="I10" s="19">
        <v>1643.33</v>
      </c>
      <c r="J10" s="19">
        <v>711.33</v>
      </c>
      <c r="K10" s="19">
        <v>314.66</v>
      </c>
      <c r="L10" s="19">
        <v>153.07</v>
      </c>
      <c r="M10" s="19">
        <v>109.28</v>
      </c>
      <c r="N10" s="14">
        <v>31073.9</v>
      </c>
      <c r="P10" s="24">
        <f t="shared" si="0"/>
        <v>22613.07</v>
      </c>
    </row>
    <row r="11" spans="1:16" ht="21">
      <c r="A11" s="10">
        <v>2550</v>
      </c>
      <c r="B11" s="19">
        <v>377.16</v>
      </c>
      <c r="C11" s="19">
        <v>3252.57</v>
      </c>
      <c r="D11" s="19">
        <v>2918.04</v>
      </c>
      <c r="E11" s="19">
        <v>1958.75</v>
      </c>
      <c r="F11" s="19">
        <v>2887.55</v>
      </c>
      <c r="G11" s="19">
        <v>4678.7</v>
      </c>
      <c r="H11" s="19">
        <v>3881.19</v>
      </c>
      <c r="I11" s="19">
        <v>2476.19</v>
      </c>
      <c r="J11" s="19">
        <v>1288.93</v>
      </c>
      <c r="K11" s="19">
        <v>870.97</v>
      </c>
      <c r="L11" s="19">
        <v>793.86</v>
      </c>
      <c r="M11" s="19">
        <v>523.66</v>
      </c>
      <c r="N11" s="14">
        <v>25907.57</v>
      </c>
      <c r="P11" s="24">
        <f t="shared" si="0"/>
        <v>22613.07</v>
      </c>
    </row>
    <row r="12" spans="1:16" ht="21">
      <c r="A12" s="10">
        <v>2551</v>
      </c>
      <c r="B12" s="19">
        <v>150.92</v>
      </c>
      <c r="C12" s="19">
        <v>1404.13</v>
      </c>
      <c r="D12" s="19">
        <v>1244.08</v>
      </c>
      <c r="E12" s="19">
        <v>1504.94</v>
      </c>
      <c r="F12" s="19">
        <v>5825.34</v>
      </c>
      <c r="G12" s="19">
        <v>9986.66</v>
      </c>
      <c r="H12" s="19">
        <v>5278.39</v>
      </c>
      <c r="I12" s="19">
        <v>2875.3</v>
      </c>
      <c r="J12" s="19">
        <v>821.42</v>
      </c>
      <c r="K12" s="19">
        <v>597.35</v>
      </c>
      <c r="L12" s="19">
        <v>191.93</v>
      </c>
      <c r="M12" s="19">
        <v>162.52</v>
      </c>
      <c r="N12" s="14">
        <v>30042.98</v>
      </c>
      <c r="P12" s="24">
        <f t="shared" si="0"/>
        <v>22613.07</v>
      </c>
    </row>
    <row r="13" spans="1:16" ht="21">
      <c r="A13" s="10">
        <v>2552</v>
      </c>
      <c r="B13" s="19">
        <v>616.91</v>
      </c>
      <c r="C13" s="19">
        <v>3465.97</v>
      </c>
      <c r="D13" s="19">
        <v>3887.25</v>
      </c>
      <c r="E13" s="19">
        <v>5297.32</v>
      </c>
      <c r="F13" s="19">
        <v>7829.19</v>
      </c>
      <c r="G13" s="19">
        <v>24848.55</v>
      </c>
      <c r="H13" s="19">
        <v>13268.74</v>
      </c>
      <c r="I13" s="19">
        <v>3301.66</v>
      </c>
      <c r="J13" s="19">
        <v>1082.86</v>
      </c>
      <c r="K13" s="19">
        <v>722.6</v>
      </c>
      <c r="L13" s="19">
        <v>140.6</v>
      </c>
      <c r="M13" s="19">
        <v>134.25</v>
      </c>
      <c r="N13" s="14">
        <v>64595.91</v>
      </c>
      <c r="P13" s="24">
        <f t="shared" si="0"/>
        <v>22613.07</v>
      </c>
    </row>
    <row r="14" spans="1:16" ht="21">
      <c r="A14" s="10">
        <v>2553</v>
      </c>
      <c r="B14" s="19">
        <v>28.43</v>
      </c>
      <c r="C14" s="19">
        <v>53.75</v>
      </c>
      <c r="D14" s="19">
        <v>220.32</v>
      </c>
      <c r="E14" s="19">
        <v>495.68</v>
      </c>
      <c r="F14" s="19">
        <v>3374.76</v>
      </c>
      <c r="G14" s="19">
        <v>4282.01</v>
      </c>
      <c r="H14" s="19">
        <v>2430.88</v>
      </c>
      <c r="I14" s="19">
        <v>656.33</v>
      </c>
      <c r="J14" s="19">
        <v>170.33</v>
      </c>
      <c r="K14" s="19">
        <v>87.04</v>
      </c>
      <c r="L14" s="19">
        <v>22.75</v>
      </c>
      <c r="M14" s="19">
        <v>160.86</v>
      </c>
      <c r="N14" s="14">
        <v>11983.13</v>
      </c>
      <c r="P14" s="24">
        <f t="shared" si="0"/>
        <v>22613.07</v>
      </c>
    </row>
    <row r="15" spans="1:16" ht="21">
      <c r="A15" s="10">
        <v>2554</v>
      </c>
      <c r="B15" s="19">
        <v>561.61</v>
      </c>
      <c r="C15" s="19">
        <v>3830.18</v>
      </c>
      <c r="D15" s="19">
        <v>3141.61</v>
      </c>
      <c r="E15" s="19">
        <v>3539.03</v>
      </c>
      <c r="F15" s="19">
        <v>9511.58</v>
      </c>
      <c r="G15" s="19">
        <v>9849.79</v>
      </c>
      <c r="H15" s="19">
        <v>5295.37</v>
      </c>
      <c r="I15" s="19">
        <v>2638.82</v>
      </c>
      <c r="J15" s="19">
        <v>1769.94</v>
      </c>
      <c r="K15" s="19">
        <v>1646.72</v>
      </c>
      <c r="L15" s="19">
        <v>641.81</v>
      </c>
      <c r="M15" s="19">
        <v>358.25</v>
      </c>
      <c r="N15" s="14">
        <v>42784.72</v>
      </c>
      <c r="P15" s="24">
        <f t="shared" si="0"/>
        <v>22613.07</v>
      </c>
    </row>
    <row r="16" spans="1:16" ht="21">
      <c r="A16" s="10">
        <v>2555</v>
      </c>
      <c r="B16" s="20">
        <v>86.89</v>
      </c>
      <c r="C16" s="20">
        <v>839.84</v>
      </c>
      <c r="D16" s="20">
        <v>85.08</v>
      </c>
      <c r="E16" s="20">
        <v>637.45</v>
      </c>
      <c r="F16" s="20">
        <v>1526</v>
      </c>
      <c r="G16" s="20">
        <v>7793.28</v>
      </c>
      <c r="H16" s="20">
        <v>2101.5</v>
      </c>
      <c r="I16" s="20">
        <v>953.69</v>
      </c>
      <c r="J16" s="20">
        <v>486.75</v>
      </c>
      <c r="K16" s="20">
        <v>46.28</v>
      </c>
      <c r="L16" s="20">
        <v>31.4</v>
      </c>
      <c r="M16" s="20">
        <v>13.02</v>
      </c>
      <c r="N16" s="15">
        <v>14601.17</v>
      </c>
      <c r="P16" s="24">
        <f t="shared" si="0"/>
        <v>22613.07</v>
      </c>
    </row>
    <row r="17" spans="1:16" ht="21">
      <c r="A17" s="10">
        <v>2556</v>
      </c>
      <c r="B17" s="19">
        <v>7.12</v>
      </c>
      <c r="C17" s="19">
        <v>69.69</v>
      </c>
      <c r="D17" s="19">
        <v>65.89</v>
      </c>
      <c r="E17" s="19">
        <v>337.39</v>
      </c>
      <c r="F17" s="19">
        <v>3128.99</v>
      </c>
      <c r="G17" s="19">
        <v>2716.44</v>
      </c>
      <c r="H17" s="19">
        <v>4201.74</v>
      </c>
      <c r="I17" s="19">
        <v>1227.06</v>
      </c>
      <c r="J17" s="19">
        <v>519.87</v>
      </c>
      <c r="K17" s="19">
        <v>151.9</v>
      </c>
      <c r="L17" s="19">
        <v>35.96</v>
      </c>
      <c r="M17" s="19">
        <v>26.12</v>
      </c>
      <c r="N17" s="14">
        <v>12488.19</v>
      </c>
      <c r="P17" s="24">
        <f t="shared" si="0"/>
        <v>22613.07</v>
      </c>
    </row>
    <row r="18" spans="1:16" ht="21">
      <c r="A18" s="10">
        <v>2557</v>
      </c>
      <c r="B18" s="19">
        <v>67.24</v>
      </c>
      <c r="C18" s="19">
        <v>230.71</v>
      </c>
      <c r="D18" s="19">
        <v>404.82</v>
      </c>
      <c r="E18" s="19">
        <v>969.34</v>
      </c>
      <c r="F18" s="19">
        <v>2400.46</v>
      </c>
      <c r="G18" s="19">
        <v>1917.23</v>
      </c>
      <c r="H18" s="19">
        <v>654.36</v>
      </c>
      <c r="I18" s="19">
        <v>635.52</v>
      </c>
      <c r="J18" s="19">
        <v>91.77</v>
      </c>
      <c r="K18" s="19">
        <v>140.95</v>
      </c>
      <c r="L18" s="19">
        <v>28.71</v>
      </c>
      <c r="M18" s="19">
        <v>15.33</v>
      </c>
      <c r="N18" s="14">
        <v>7556.45</v>
      </c>
      <c r="P18" s="24">
        <f t="shared" si="0"/>
        <v>22613.07</v>
      </c>
    </row>
    <row r="19" spans="1:16" ht="21">
      <c r="A19" s="10">
        <v>2558</v>
      </c>
      <c r="B19" s="19">
        <v>53.02</v>
      </c>
      <c r="C19" s="19">
        <v>98.95</v>
      </c>
      <c r="D19" s="19">
        <v>30.54</v>
      </c>
      <c r="E19" s="19">
        <v>161.15</v>
      </c>
      <c r="F19" s="19">
        <v>1324.25</v>
      </c>
      <c r="G19" s="19">
        <v>532.37</v>
      </c>
      <c r="H19" s="19">
        <v>827</v>
      </c>
      <c r="I19" s="19">
        <v>218.63</v>
      </c>
      <c r="J19" s="19">
        <v>99.17</v>
      </c>
      <c r="K19" s="19">
        <v>70.44</v>
      </c>
      <c r="L19" s="19">
        <v>33.97</v>
      </c>
      <c r="M19" s="19">
        <v>21.49</v>
      </c>
      <c r="N19" s="14">
        <v>3471</v>
      </c>
      <c r="P19" s="24">
        <f t="shared" si="0"/>
        <v>22613.07</v>
      </c>
    </row>
    <row r="20" spans="1:16" ht="21">
      <c r="A20" s="10">
        <v>2559</v>
      </c>
      <c r="B20" s="19">
        <v>1.79</v>
      </c>
      <c r="C20" s="19">
        <v>155.98</v>
      </c>
      <c r="D20" s="19">
        <v>540.4</v>
      </c>
      <c r="E20" s="19">
        <v>1626.79</v>
      </c>
      <c r="F20" s="19">
        <v>1769.76</v>
      </c>
      <c r="G20" s="19">
        <v>2922.49</v>
      </c>
      <c r="H20" s="19">
        <v>915.36</v>
      </c>
      <c r="I20" s="19">
        <v>1561.72</v>
      </c>
      <c r="J20" s="19">
        <v>54.39</v>
      </c>
      <c r="K20" s="19">
        <v>57.6</v>
      </c>
      <c r="L20" s="19">
        <v>5.4</v>
      </c>
      <c r="M20" s="19">
        <v>1.97</v>
      </c>
      <c r="N20" s="14">
        <v>9613.65</v>
      </c>
      <c r="P20" s="24">
        <f t="shared" si="0"/>
        <v>22613.07</v>
      </c>
    </row>
    <row r="21" spans="1:16" ht="21">
      <c r="A21" s="10">
        <v>2560</v>
      </c>
      <c r="B21" s="19">
        <v>21</v>
      </c>
      <c r="C21" s="19">
        <v>1074</v>
      </c>
      <c r="D21" s="19">
        <v>687</v>
      </c>
      <c r="E21" s="19">
        <v>4688</v>
      </c>
      <c r="F21" s="19">
        <v>4147</v>
      </c>
      <c r="G21" s="19">
        <v>6074</v>
      </c>
      <c r="H21" s="19">
        <v>14303</v>
      </c>
      <c r="I21" s="19">
        <v>1395</v>
      </c>
      <c r="J21" s="19">
        <v>326</v>
      </c>
      <c r="K21" s="19">
        <v>207</v>
      </c>
      <c r="L21" s="19">
        <v>75</v>
      </c>
      <c r="M21" s="19">
        <v>59</v>
      </c>
      <c r="N21" s="14">
        <f>SUM(B21:M21)</f>
        <v>33056</v>
      </c>
      <c r="P21" s="24">
        <f t="shared" si="0"/>
        <v>22613.07</v>
      </c>
    </row>
    <row r="22" spans="1:16" ht="21">
      <c r="A22" s="10">
        <v>2561</v>
      </c>
      <c r="B22" s="19">
        <v>201</v>
      </c>
      <c r="C22" s="19">
        <v>1506</v>
      </c>
      <c r="D22" s="19">
        <v>1148</v>
      </c>
      <c r="E22" s="19">
        <v>3799</v>
      </c>
      <c r="F22" s="19">
        <v>5264</v>
      </c>
      <c r="G22" s="19">
        <v>3688</v>
      </c>
      <c r="H22" s="19">
        <v>4909</v>
      </c>
      <c r="I22" s="19">
        <v>997</v>
      </c>
      <c r="J22" s="19">
        <v>694</v>
      </c>
      <c r="K22" s="19">
        <v>470</v>
      </c>
      <c r="L22" s="19">
        <v>165</v>
      </c>
      <c r="M22" s="19">
        <v>102</v>
      </c>
      <c r="N22" s="14">
        <f>SUM(B22:M22)</f>
        <v>22943</v>
      </c>
      <c r="P22" s="24">
        <f t="shared" si="0"/>
        <v>22613.07</v>
      </c>
    </row>
    <row r="23" spans="1:16" ht="21">
      <c r="A23" s="26">
        <v>2562</v>
      </c>
      <c r="B23" s="27">
        <v>2</v>
      </c>
      <c r="C23" s="27">
        <v>77</v>
      </c>
      <c r="D23" s="27">
        <v>96</v>
      </c>
      <c r="E23" s="27">
        <v>249</v>
      </c>
      <c r="F23" s="27">
        <v>2986</v>
      </c>
      <c r="G23" s="27">
        <v>2574</v>
      </c>
      <c r="H23" s="27">
        <v>1173</v>
      </c>
      <c r="I23" s="27">
        <v>409</v>
      </c>
      <c r="J23" s="27">
        <v>21</v>
      </c>
      <c r="K23" s="27">
        <v>9</v>
      </c>
      <c r="L23" s="27">
        <v>2</v>
      </c>
      <c r="M23" s="27">
        <v>0</v>
      </c>
      <c r="N23" s="28">
        <f>SUM(B23:M23)</f>
        <v>7598</v>
      </c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MAX(B5:B22)</f>
        <v>616.91</v>
      </c>
      <c r="C38" s="22">
        <f aca="true" t="shared" si="1" ref="C38:M38">MAX(C5:C22)</f>
        <v>3830.18</v>
      </c>
      <c r="D38" s="22">
        <f t="shared" si="1"/>
        <v>3887.25</v>
      </c>
      <c r="E38" s="22">
        <f t="shared" si="1"/>
        <v>5297.32</v>
      </c>
      <c r="F38" s="22">
        <f t="shared" si="1"/>
        <v>9511.58</v>
      </c>
      <c r="G38" s="22">
        <f t="shared" si="1"/>
        <v>24848.55</v>
      </c>
      <c r="H38" s="22">
        <f t="shared" si="1"/>
        <v>14303</v>
      </c>
      <c r="I38" s="22">
        <f t="shared" si="1"/>
        <v>5528</v>
      </c>
      <c r="J38" s="22">
        <f t="shared" si="1"/>
        <v>2249.4</v>
      </c>
      <c r="K38" s="22">
        <f t="shared" si="1"/>
        <v>1646.72</v>
      </c>
      <c r="L38" s="22">
        <f t="shared" si="1"/>
        <v>793.86</v>
      </c>
      <c r="M38" s="22">
        <f t="shared" si="1"/>
        <v>523.66</v>
      </c>
      <c r="N38" s="29">
        <f>MAX(N5:N22)</f>
        <v>64595.91</v>
      </c>
    </row>
    <row r="39" spans="1:14" ht="21">
      <c r="A39" s="12" t="s">
        <v>14</v>
      </c>
      <c r="B39" s="22">
        <f>AVERAGE(B5:B22)</f>
        <v>155.82777777777775</v>
      </c>
      <c r="C39" s="22">
        <f aca="true" t="shared" si="2" ref="C39:M39">AVERAGE(C5:C22)</f>
        <v>1171.8488888888887</v>
      </c>
      <c r="D39" s="22">
        <f t="shared" si="2"/>
        <v>1117.851111111111</v>
      </c>
      <c r="E39" s="22">
        <f t="shared" si="2"/>
        <v>2233.7994444444444</v>
      </c>
      <c r="F39" s="22">
        <f t="shared" si="2"/>
        <v>4191.458888888888</v>
      </c>
      <c r="G39" s="22">
        <f t="shared" si="2"/>
        <v>6513.248333333333</v>
      </c>
      <c r="H39" s="22">
        <f t="shared" si="2"/>
        <v>4169.856666666667</v>
      </c>
      <c r="I39" s="22">
        <f t="shared" si="2"/>
        <v>1700.7016666666668</v>
      </c>
      <c r="J39" s="22">
        <f t="shared" si="2"/>
        <v>658.3777777777779</v>
      </c>
      <c r="K39" s="22">
        <f t="shared" si="2"/>
        <v>426.19277777777774</v>
      </c>
      <c r="L39" s="22">
        <f t="shared" si="2"/>
        <v>155.22611111111112</v>
      </c>
      <c r="M39" s="22">
        <f t="shared" si="2"/>
        <v>118.68055555555556</v>
      </c>
      <c r="N39" s="17">
        <f>SUM(B39:M39)</f>
        <v>22613.07</v>
      </c>
    </row>
    <row r="40" spans="1:14" ht="21">
      <c r="A40" s="12" t="s">
        <v>15</v>
      </c>
      <c r="B40" s="22">
        <f>MIN(B5:B22)</f>
        <v>1.79</v>
      </c>
      <c r="C40" s="22">
        <f aca="true" t="shared" si="3" ref="C40:M40">MIN(C5:C22)</f>
        <v>53.75</v>
      </c>
      <c r="D40" s="22">
        <f t="shared" si="3"/>
        <v>30.54</v>
      </c>
      <c r="E40" s="22">
        <f t="shared" si="3"/>
        <v>161.15</v>
      </c>
      <c r="F40" s="22">
        <f t="shared" si="3"/>
        <v>1055.9</v>
      </c>
      <c r="G40" s="22">
        <f t="shared" si="3"/>
        <v>532.37</v>
      </c>
      <c r="H40" s="22">
        <f t="shared" si="3"/>
        <v>654.36</v>
      </c>
      <c r="I40" s="22">
        <f t="shared" si="3"/>
        <v>218.63</v>
      </c>
      <c r="J40" s="22">
        <f t="shared" si="3"/>
        <v>54.39</v>
      </c>
      <c r="K40" s="22">
        <f t="shared" si="3"/>
        <v>46.28</v>
      </c>
      <c r="L40" s="22">
        <f t="shared" si="3"/>
        <v>5.4</v>
      </c>
      <c r="M40" s="22">
        <f t="shared" si="3"/>
        <v>0.6</v>
      </c>
      <c r="N40" s="29">
        <f>MIN(N5:N22)</f>
        <v>3471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2020-04-23T07:16:21Z</dcterms:modified>
  <cp:category/>
  <cp:version/>
  <cp:contentType/>
  <cp:contentStatus/>
</cp:coreProperties>
</file>