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<sst xmlns="http://schemas.openxmlformats.org/spreadsheetml/2006/main" count="50" uniqueCount="25">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</sst>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P.20'!$D$36:$O$36</c:f>
              <c:numCache/>
            </c:numRef>
          </c:xVal>
          <c:yVal>
            <c:numRef>
              <c:f>'Return P.20'!$D$37:$O$37</c:f>
              <c:numCache/>
            </c:numRef>
          </c:yVal>
          <c:smooth val="0"/>
        </c:ser>
        <c:axId val="37193886"/>
        <c:axId val="66309519"/>
      </c:scatterChart>
      <c:valAx>
        <c:axId val="371938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309519"/>
        <c:crossesAt val="10"/>
        <c:crossBetween val="midCat"/>
        <c:dispUnits/>
        <c:majorUnit val="10"/>
      </c:valAx>
      <c:valAx>
        <c:axId val="6630951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93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COUNT(J41:J81)</f>
        <v>41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AVERAGE(J41:J81)</f>
        <v>169.41804878048777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(VAR(J41:J81))</f>
        <v>14273.290456097568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118</v>
      </c>
      <c r="C6" s="17">
        <v>2551</v>
      </c>
      <c r="D6" s="18">
        <v>136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STDEV(J41:J81)</f>
        <v>119.4708770207098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126</v>
      </c>
      <c r="C7" s="17">
        <v>2552</v>
      </c>
      <c r="D7" s="18">
        <v>89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103</v>
      </c>
      <c r="C8" s="17">
        <v>2553</v>
      </c>
      <c r="D8" s="18">
        <v>247.75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66.1</v>
      </c>
      <c r="C9" s="17">
        <v>2554</v>
      </c>
      <c r="D9" s="18">
        <v>311</v>
      </c>
      <c r="E9" s="20"/>
      <c r="F9" s="20"/>
      <c r="U9" s="2" t="s">
        <v>17</v>
      </c>
      <c r="V9" s="21">
        <f>+B80</f>
        <v>0.544198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94.4</v>
      </c>
      <c r="C10" s="17">
        <v>2555</v>
      </c>
      <c r="D10" s="18">
        <v>68.9</v>
      </c>
      <c r="E10" s="22"/>
      <c r="F10" s="23"/>
      <c r="U10" s="2" t="s">
        <v>18</v>
      </c>
      <c r="V10" s="21">
        <f>+B81</f>
        <v>1.143582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182.25</v>
      </c>
      <c r="C11" s="17">
        <v>2556</v>
      </c>
      <c r="D11" s="18">
        <v>201.6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210.9</v>
      </c>
      <c r="C12" s="17">
        <v>2557</v>
      </c>
      <c r="D12" s="18">
        <v>112.4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288.8</v>
      </c>
      <c r="C13" s="17">
        <v>2558</v>
      </c>
      <c r="D13" s="18">
        <v>43.5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341.6</v>
      </c>
      <c r="C14" s="17">
        <v>2559</v>
      </c>
      <c r="D14" s="18">
        <v>87.5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214.3</v>
      </c>
      <c r="C15" s="17">
        <v>2560</v>
      </c>
      <c r="D15" s="18">
        <v>142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202.3</v>
      </c>
      <c r="C16" s="17">
        <v>2561</v>
      </c>
      <c r="D16" s="18">
        <v>139.9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86</v>
      </c>
      <c r="C17" s="17">
        <v>2562</v>
      </c>
      <c r="D17" s="27">
        <v>28.8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151.1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16">
        <v>68.6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29">
        <v>53.4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29">
        <v>292.4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16">
        <v>309.4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16">
        <v>166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16">
        <v>201.2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16">
        <v>74.9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16">
        <v>52.44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29">
        <v>77.95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29">
        <v>241.6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3">
        <v>136.1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2546</v>
      </c>
      <c r="B30" s="35">
        <v>216.55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2547</v>
      </c>
      <c r="B31" s="29">
        <v>193.2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2548</v>
      </c>
      <c r="B32" s="16">
        <v>681.4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2549</v>
      </c>
      <c r="B33" s="16">
        <v>325.5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2550</v>
      </c>
      <c r="B34" s="43">
        <v>62.4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150.86</v>
      </c>
      <c r="E37" s="52">
        <f t="shared" si="1"/>
        <v>206.87</v>
      </c>
      <c r="F37" s="54">
        <f t="shared" si="1"/>
        <v>242.73</v>
      </c>
      <c r="G37" s="54">
        <f t="shared" si="1"/>
        <v>269.27</v>
      </c>
      <c r="H37" s="54">
        <f t="shared" si="1"/>
        <v>290.37</v>
      </c>
      <c r="I37" s="54">
        <f t="shared" si="1"/>
        <v>347.66</v>
      </c>
      <c r="J37" s="54">
        <f t="shared" si="1"/>
        <v>422.86</v>
      </c>
      <c r="K37" s="54">
        <f t="shared" si="1"/>
        <v>446.72</v>
      </c>
      <c r="L37" s="54">
        <f t="shared" si="1"/>
        <v>520.2</v>
      </c>
      <c r="M37" s="54">
        <f t="shared" si="1"/>
        <v>593.15</v>
      </c>
      <c r="N37" s="54">
        <f t="shared" si="1"/>
        <v>665.82</v>
      </c>
      <c r="O37" s="54">
        <f t="shared" si="1"/>
        <v>761.71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2522</v>
      </c>
      <c r="J41" s="25">
        <v>118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2523</v>
      </c>
      <c r="J42" s="25">
        <v>126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2524</v>
      </c>
      <c r="J43" s="25">
        <v>103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2525</v>
      </c>
      <c r="J44" s="25">
        <v>66.1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2526</v>
      </c>
      <c r="J45" s="25">
        <v>94.4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2527</v>
      </c>
      <c r="J46" s="25">
        <v>182.25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2528</v>
      </c>
      <c r="J47" s="25">
        <v>210.9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2529</v>
      </c>
      <c r="J48" s="25">
        <v>288.8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2530</v>
      </c>
      <c r="J49" s="25">
        <v>341.6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2531</v>
      </c>
      <c r="J50" s="25">
        <v>214.3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2532</v>
      </c>
      <c r="J51" s="25">
        <v>202.3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2533</v>
      </c>
      <c r="J52" s="25">
        <v>86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2534</v>
      </c>
      <c r="J53" s="25">
        <v>151.1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2535</v>
      </c>
      <c r="J54" s="25">
        <v>68.6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2536</v>
      </c>
      <c r="J55" s="25">
        <v>53.4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2537</v>
      </c>
      <c r="J56" s="25">
        <v>292.4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2538</v>
      </c>
      <c r="J57" s="25">
        <v>309.4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2539</v>
      </c>
      <c r="J58" s="25">
        <v>166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2540</v>
      </c>
      <c r="J59" s="25">
        <v>201.2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2541</v>
      </c>
      <c r="J60" s="25">
        <v>74.9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2542</v>
      </c>
      <c r="J61" s="25">
        <v>52.44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2543</v>
      </c>
      <c r="J62" s="25">
        <v>77.95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>
        <v>2544</v>
      </c>
      <c r="J63" s="77">
        <v>241.6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>
        <v>2545</v>
      </c>
      <c r="J64" s="78">
        <v>136.1</v>
      </c>
      <c r="K64" s="72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2546</v>
      </c>
      <c r="J65" s="25">
        <v>216.55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2547</v>
      </c>
      <c r="J66" s="25">
        <v>193.2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2548</v>
      </c>
      <c r="J67" s="25">
        <v>681.4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2549</v>
      </c>
      <c r="J68" s="25">
        <v>325.5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2550</v>
      </c>
      <c r="J69" s="25">
        <v>62.4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2551</v>
      </c>
      <c r="J70" s="25">
        <v>136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2552</v>
      </c>
      <c r="J71" s="76">
        <v>89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2553</v>
      </c>
      <c r="J72" s="76">
        <v>247.75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2554</v>
      </c>
      <c r="J73" s="25">
        <v>311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68">
        <v>2555</v>
      </c>
      <c r="J74" s="25">
        <v>68.9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2556</v>
      </c>
      <c r="J75" s="25">
        <v>201.6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2557</v>
      </c>
      <c r="J76" s="25">
        <v>112.4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68">
        <v>2558</v>
      </c>
      <c r="J77" s="25">
        <v>43.5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87.5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>
        <v>2560</v>
      </c>
      <c r="J79" s="25">
        <v>142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3">
        <f>IF($A$79&gt;=6,VLOOKUP($F$78,$X$3:$AC$38,$A$79-4),VLOOKUP($A$78,$X$3:$AC$38,$A$79+1))</f>
        <v>0.544198</v>
      </c>
      <c r="C80" s="73"/>
      <c r="D80" s="73"/>
      <c r="E80" s="73"/>
      <c r="I80" s="68">
        <v>2561</v>
      </c>
      <c r="J80" s="25">
        <v>139.9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3">
        <f>IF($A$79&gt;=6,VLOOKUP($F$78,$Y$58:$AD$97,$A$79-4),VLOOKUP($A$78,$Y$58:$AD$97,$A$79+1))</f>
        <v>1.143582</v>
      </c>
      <c r="C81" s="73"/>
      <c r="D81" s="73"/>
      <c r="E81" s="73"/>
      <c r="I81" s="26">
        <v>2562</v>
      </c>
      <c r="J81" s="25">
        <v>28.8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4">
        <f>B81/V6</f>
        <v>0.009572056625999026</v>
      </c>
      <c r="C83" s="74"/>
      <c r="D83" s="74"/>
      <c r="E83" s="74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5">
        <f>V4-(B80/B83)</f>
        <v>112.56527186294602</v>
      </c>
      <c r="C84" s="74"/>
      <c r="D84" s="74"/>
      <c r="E84" s="74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2020-06-09T06:09:45Z</dcterms:modified>
  <cp:category/>
  <cp:version/>
  <cp:contentType/>
  <cp:contentStatus/>
</cp:coreProperties>
</file>