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05" windowHeight="7740" activeTab="1"/>
  </bookViews>
  <sheets>
    <sheet name="ตะกอน- P.1" sheetId="1" r:id="rId1"/>
    <sheet name="กราฟP.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<sst xmlns="http://schemas.openxmlformats.org/spreadsheetml/2006/main" count="23" uniqueCount="23">
  <si>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</si>
  <si>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</si>
  <si>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</si>
  <si>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</si>
  <si>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</si>
  <si>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</si>
  <si>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</si>
  <si>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</si>
  <si>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</si>
  <si>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</si>
  <si>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</si>
  <si>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</si>
  <si>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</si>
  <si>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</si>
  <si>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</si>
  <si>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</si>
  <si>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</si>
  <si>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</si>
  <si>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</si>
  <si>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</si>
  <si>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</si>
  <si>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แม่น้ำปิง สถานี P.1  สะพานนวรัฐ อ.เมือง จ.เชียงใหม่</t>
  </si>
  <si>
    <t>พื้นที่รับน้ำ 6,350 ตร.กม.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</si>
</sst>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&quot;฿&quot;* #,##0_);_(&quot;฿&quot;* \(#,##0\);_(&quot;฿&quot;* &quot;-&quot;_);_(@_)"/>
    <numFmt numFmtId="195" formatCode="#,##0.0"/>
  </numFmts>
  <fonts count="36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sz val="13.5"/>
      <color indexed="12"/>
      <name val="TH SarabunPSK"/>
      <family val="0"/>
    </font>
    <font>
      <sz val="11.75"/>
      <color indexed="13"/>
      <name val="TH SarabunPSK"/>
      <family val="0"/>
    </font>
    <font>
      <sz val="11.75"/>
      <color indexed="10"/>
      <name val="TH SarabunPSK"/>
      <family val="0"/>
    </font>
    <font>
      <sz val="11.75"/>
      <color indexed="12"/>
      <name val="TH SarabunPSK"/>
      <family val="0"/>
    </font>
    <font>
      <sz val="9.9"/>
      <color indexed="12"/>
      <name val="TH SarabunPSK"/>
      <family val="0"/>
    </font>
    <font>
      <sz val="11"/>
      <color indexed="13"/>
      <name val="TH SarabunPSK"/>
      <family val="0"/>
    </font>
    <font>
      <sz val="14"/>
      <name val="CordiaUPC"/>
      <family val="2"/>
    </font>
    <font>
      <b/>
      <sz val="11.75"/>
      <color indexed="13"/>
      <name val="TH SarabunPSK"/>
      <family val="0"/>
    </font>
    <font>
      <b/>
      <sz val="11.75"/>
      <color indexed="12"/>
      <name val="TH SarabunPSK"/>
      <family val="0"/>
    </font>
    <font>
      <b/>
      <sz val="15"/>
      <color indexed="12"/>
      <name val="TH SarabunPSK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43" fontId="3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0" fillId="0" borderId="0" xfId="47" applyNumberFormat="1" applyFont="1" applyAlignment="1">
      <alignment horizontal="centerContinuous"/>
      <protection/>
    </xf>
    <xf numFmtId="2" fontId="21" fillId="0" borderId="0" xfId="47" applyNumberFormat="1" applyFont="1" applyAlignment="1">
      <alignment horizontal="centerContinuous"/>
      <protection/>
    </xf>
    <xf numFmtId="0" fontId="21" fillId="0" borderId="0" xfId="47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7" applyNumberFormat="1" applyFont="1">
      <alignment/>
      <protection/>
    </xf>
    <xf numFmtId="0" fontId="21" fillId="0" borderId="0" xfId="47" applyFont="1">
      <alignment/>
      <protection/>
    </xf>
    <xf numFmtId="2" fontId="21" fillId="18" borderId="10" xfId="47" applyNumberFormat="1" applyFont="1" applyFill="1" applyBorder="1" applyAlignment="1">
      <alignment horizontal="center"/>
      <protection/>
    </xf>
    <xf numFmtId="2" fontId="21" fillId="18" borderId="11" xfId="47" applyNumberFormat="1" applyFont="1" applyFill="1" applyBorder="1" applyAlignment="1">
      <alignment horizontal="center"/>
      <protection/>
    </xf>
    <xf numFmtId="1" fontId="21" fillId="18" borderId="12" xfId="47" applyNumberFormat="1" applyFont="1" applyFill="1" applyBorder="1" applyAlignment="1">
      <alignment horizontal="center"/>
      <protection/>
    </xf>
    <xf numFmtId="1" fontId="21" fillId="18" borderId="13" xfId="47" applyNumberFormat="1" applyFont="1" applyFill="1" applyBorder="1" applyAlignment="1">
      <alignment horizontal="center"/>
      <protection/>
    </xf>
    <xf numFmtId="1" fontId="21" fillId="18" borderId="14" xfId="47" applyNumberFormat="1" applyFont="1" applyFill="1" applyBorder="1" applyAlignment="1">
      <alignment horizontal="center"/>
      <protection/>
    </xf>
    <xf numFmtId="1" fontId="21" fillId="18" borderId="15" xfId="47" applyNumberFormat="1" applyFont="1" applyFill="1" applyBorder="1" applyAlignment="1">
      <alignment horizontal="center"/>
      <protection/>
    </xf>
    <xf numFmtId="195" fontId="21" fillId="18" borderId="16" xfId="47" applyNumberFormat="1" applyFont="1" applyFill="1" applyBorder="1" applyAlignment="1">
      <alignment horizontal="right"/>
      <protection/>
    </xf>
    <xf numFmtId="195" fontId="21" fillId="18" borderId="17" xfId="47" applyNumberFormat="1" applyFont="1" applyFill="1" applyBorder="1" applyAlignment="1">
      <alignment horizontal="right"/>
      <protection/>
    </xf>
    <xf numFmtId="195" fontId="21" fillId="18" borderId="17" xfId="47" applyNumberFormat="1" applyFont="1" applyFill="1" applyBorder="1" applyAlignment="1" applyProtection="1">
      <alignment horizontal="right" vertical="center"/>
      <protection/>
    </xf>
    <xf numFmtId="195" fontId="21" fillId="18" borderId="18" xfId="47" applyNumberFormat="1" applyFont="1" applyFill="1" applyBorder="1" applyAlignment="1">
      <alignment horizontal="right"/>
      <protection/>
    </xf>
    <xf numFmtId="195" fontId="21" fillId="18" borderId="19" xfId="47" applyNumberFormat="1" applyFont="1" applyFill="1" applyBorder="1" applyAlignment="1">
      <alignment/>
      <protection/>
    </xf>
    <xf numFmtId="195" fontId="21" fillId="19" borderId="12" xfId="47" applyNumberFormat="1" applyFont="1" applyFill="1" applyBorder="1" applyAlignment="1">
      <alignment horizontal="right"/>
      <protection/>
    </xf>
    <xf numFmtId="195" fontId="21" fillId="19" borderId="13" xfId="47" applyNumberFormat="1" applyFont="1" applyFill="1" applyBorder="1" applyAlignment="1">
      <alignment horizontal="right"/>
      <protection/>
    </xf>
    <xf numFmtId="195" fontId="21" fillId="19" borderId="13" xfId="47" applyNumberFormat="1" applyFont="1" applyFill="1" applyBorder="1" applyAlignment="1" applyProtection="1">
      <alignment horizontal="right" vertical="center"/>
      <protection/>
    </xf>
    <xf numFmtId="195" fontId="21" fillId="19" borderId="14" xfId="47" applyNumberFormat="1" applyFont="1" applyFill="1" applyBorder="1" applyAlignment="1">
      <alignment horizontal="right"/>
      <protection/>
    </xf>
    <xf numFmtId="195" fontId="21" fillId="19" borderId="15" xfId="47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195" fontId="21" fillId="0" borderId="0" xfId="0" applyNumberFormat="1" applyFont="1" applyAlignment="1">
      <alignment horizontal="center"/>
    </xf>
    <xf numFmtId="2" fontId="24" fillId="0" borderId="0" xfId="47" applyNumberFormat="1" applyFont="1">
      <alignment/>
      <protection/>
    </xf>
    <xf numFmtId="195" fontId="21" fillId="18" borderId="15" xfId="47" applyNumberFormat="1" applyFont="1" applyFill="1" applyBorder="1" applyAlignment="1">
      <alignment/>
      <protection/>
    </xf>
    <xf numFmtId="1" fontId="25" fillId="18" borderId="13" xfId="47" applyNumberFormat="1" applyFont="1" applyFill="1" applyBorder="1" applyAlignment="1">
      <alignment horizontal="center"/>
      <protection/>
    </xf>
    <xf numFmtId="195" fontId="25" fillId="19" borderId="13" xfId="47" applyNumberFormat="1" applyFont="1" applyFill="1" applyBorder="1" applyAlignment="1">
      <alignment horizontal="right"/>
      <protection/>
    </xf>
    <xf numFmtId="195" fontId="25" fillId="18" borderId="17" xfId="47" applyNumberFormat="1" applyFont="1" applyFill="1" applyBorder="1" applyAlignment="1">
      <alignment horizontal="right"/>
      <protection/>
    </xf>
    <xf numFmtId="2" fontId="21" fillId="7" borderId="20" xfId="47" applyNumberFormat="1" applyFont="1" applyFill="1" applyBorder="1" applyAlignment="1">
      <alignment horizontal="center" vertical="center"/>
      <protection/>
    </xf>
    <xf numFmtId="2" fontId="21" fillId="7" borderId="21" xfId="47" applyNumberFormat="1" applyFont="1" applyFill="1" applyBorder="1" applyAlignment="1">
      <alignment horizontal="center" vertical="center"/>
      <protection/>
    </xf>
    <xf numFmtId="0" fontId="24" fillId="0" borderId="0" xfId="47" applyFont="1" applyAlignment="1">
      <alignment horizontal="center"/>
      <protection/>
    </xf>
    <xf numFmtId="0" fontId="21" fillId="18" borderId="20" xfId="47" applyFont="1" applyFill="1" applyBorder="1" applyAlignment="1">
      <alignment horizontal="center" vertical="center"/>
      <protection/>
    </xf>
    <xf numFmtId="0" fontId="21" fillId="18" borderId="21" xfId="47" applyFont="1" applyFill="1" applyBorder="1" applyAlignment="1">
      <alignment horizontal="center" vertical="center"/>
      <protection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ลิงก์" xfId="45"/>
    <cellStyle name="ดี" xfId="46"/>
    <cellStyle name="ปกติ_Sheet1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แม่น้ำปิง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P.1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สะพานนวรัฐ อ.เมือง จ.เชียงใหม่</a:t>
            </a:r>
          </a:p>
        </c:rich>
      </c:tx>
      <c:layout>
        <c:manualLayout>
          <c:xMode val="factor"/>
          <c:yMode val="factor"/>
          <c:x val="-0.01975"/>
          <c:y val="0.00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25"/>
          <c:y val="0.1625"/>
          <c:w val="0.851"/>
          <c:h val="0.671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24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5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0000"/>
                        </a:solidFill>
                      </a:rPr>
                      <a:t>788,818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P.1'!$A$5:$A$33</c:f>
              <c:numCache>
                <c:ptCount val="29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</c:numCache>
            </c:numRef>
          </c:cat>
          <c:val>
            <c:numRef>
              <c:f>'ตะกอน- P.1'!$N$5:$N$33</c:f>
              <c:numCache>
                <c:ptCount val="29"/>
                <c:pt idx="0">
                  <c:v>23659.04</c:v>
                </c:pt>
                <c:pt idx="1">
                  <c:v>631826.8</c:v>
                </c:pt>
                <c:pt idx="2">
                  <c:v>680904.2</c:v>
                </c:pt>
                <c:pt idx="3">
                  <c:v>253809.59</c:v>
                </c:pt>
                <c:pt idx="4">
                  <c:v>153412.8</c:v>
                </c:pt>
                <c:pt idx="5">
                  <c:v>60467</c:v>
                </c:pt>
                <c:pt idx="6">
                  <c:v>151393</c:v>
                </c:pt>
                <c:pt idx="7">
                  <c:v>170529.9</c:v>
                </c:pt>
                <c:pt idx="8">
                  <c:v>323840</c:v>
                </c:pt>
                <c:pt idx="9">
                  <c:v>415629</c:v>
                </c:pt>
                <c:pt idx="10">
                  <c:v>188450</c:v>
                </c:pt>
                <c:pt idx="11">
                  <c:v>405454.61</c:v>
                </c:pt>
                <c:pt idx="12">
                  <c:v>788818.44</c:v>
                </c:pt>
                <c:pt idx="13">
                  <c:v>523062.48</c:v>
                </c:pt>
                <c:pt idx="14">
                  <c:v>160319.16</c:v>
                </c:pt>
                <c:pt idx="15">
                  <c:v>158907.6</c:v>
                </c:pt>
                <c:pt idx="16">
                  <c:v>85367.27</c:v>
                </c:pt>
                <c:pt idx="17">
                  <c:v>190187.35</c:v>
                </c:pt>
                <c:pt idx="18">
                  <c:v>773861.72</c:v>
                </c:pt>
                <c:pt idx="19">
                  <c:v>77075.14</c:v>
                </c:pt>
                <c:pt idx="20">
                  <c:v>72328.09</c:v>
                </c:pt>
                <c:pt idx="21">
                  <c:v>70704.12</c:v>
                </c:pt>
                <c:pt idx="22">
                  <c:v>10865.24</c:v>
                </c:pt>
                <c:pt idx="23">
                  <c:v>102145.42</c:v>
                </c:pt>
                <c:pt idx="24">
                  <c:v>333793.75</c:v>
                </c:pt>
                <c:pt idx="25">
                  <c:v>175751.33000000002</c:v>
                </c:pt>
                <c:pt idx="26">
                  <c:v>24544.870000000003</c:v>
                </c:pt>
                <c:pt idx="27">
                  <c:v>66607.06</c:v>
                </c:pt>
                <c:pt idx="28">
                  <c:v>60722.90477445154</c:v>
                </c:pt>
              </c:numCache>
            </c:numRef>
          </c:val>
        </c:ser>
        <c:gapWidth val="50"/>
        <c:axId val="42757280"/>
        <c:axId val="49271201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252,632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P.1'!$A$5:$A$32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'ตะกอน- P.1'!$P$5:$P$32</c:f>
              <c:numCache>
                <c:ptCount val="28"/>
                <c:pt idx="0">
                  <c:v>252632.6789285714</c:v>
                </c:pt>
                <c:pt idx="1">
                  <c:v>252632.6789285714</c:v>
                </c:pt>
                <c:pt idx="2">
                  <c:v>252632.6789285714</c:v>
                </c:pt>
                <c:pt idx="3">
                  <c:v>252632.6789285714</c:v>
                </c:pt>
                <c:pt idx="4">
                  <c:v>252632.6789285714</c:v>
                </c:pt>
                <c:pt idx="5">
                  <c:v>252632.6789285714</c:v>
                </c:pt>
                <c:pt idx="6">
                  <c:v>252632.6789285714</c:v>
                </c:pt>
                <c:pt idx="7">
                  <c:v>252632.6789285714</c:v>
                </c:pt>
                <c:pt idx="8">
                  <c:v>252632.6789285714</c:v>
                </c:pt>
                <c:pt idx="9">
                  <c:v>252632.6789285714</c:v>
                </c:pt>
                <c:pt idx="10">
                  <c:v>252632.6789285714</c:v>
                </c:pt>
                <c:pt idx="11">
                  <c:v>252632.6789285714</c:v>
                </c:pt>
                <c:pt idx="12">
                  <c:v>252632.6789285714</c:v>
                </c:pt>
                <c:pt idx="13">
                  <c:v>252632.6789285714</c:v>
                </c:pt>
                <c:pt idx="14">
                  <c:v>252632.6789285714</c:v>
                </c:pt>
                <c:pt idx="15">
                  <c:v>252632.6789285714</c:v>
                </c:pt>
                <c:pt idx="16">
                  <c:v>252632.6789285714</c:v>
                </c:pt>
                <c:pt idx="17">
                  <c:v>252632.6789285714</c:v>
                </c:pt>
                <c:pt idx="18">
                  <c:v>252632.6789285714</c:v>
                </c:pt>
                <c:pt idx="19">
                  <c:v>252632.6789285714</c:v>
                </c:pt>
                <c:pt idx="20">
                  <c:v>252632.6789285714</c:v>
                </c:pt>
                <c:pt idx="21">
                  <c:v>252632.6789285714</c:v>
                </c:pt>
                <c:pt idx="22">
                  <c:v>252632.6789285714</c:v>
                </c:pt>
                <c:pt idx="23">
                  <c:v>252632.6789285714</c:v>
                </c:pt>
                <c:pt idx="24">
                  <c:v>252632.6789285714</c:v>
                </c:pt>
                <c:pt idx="25">
                  <c:v>252632.6789285714</c:v>
                </c:pt>
                <c:pt idx="26">
                  <c:v>252632.6789285714</c:v>
                </c:pt>
                <c:pt idx="27">
                  <c:v>252632.6789285714</c:v>
                </c:pt>
              </c:numCache>
            </c:numRef>
          </c:val>
          <c:smooth val="0"/>
        </c:ser>
        <c:axId val="42757280"/>
        <c:axId val="49271201"/>
      </c:lineChart>
      <c:catAx>
        <c:axId val="427572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49271201"/>
        <c:crosses val="autoZero"/>
        <c:auto val="1"/>
        <c:lblOffset val="100"/>
        <c:tickLblSkip val="1"/>
        <c:noMultiLvlLbl val="0"/>
      </c:catAx>
      <c:valAx>
        <c:axId val="49271201"/>
        <c:scaling>
          <c:orientation val="minMax"/>
          <c:max val="9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8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42757280"/>
        <c:crossesAt val="1"/>
        <c:crossBetween val="between"/>
        <c:dispUnits/>
        <c:majorUnit val="100000"/>
        <c:minorUnit val="10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495"/>
          <c:y val="0.9305"/>
          <c:w val="0.306"/>
          <c:h val="0.0592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zoomScale="85" zoomScaleNormal="85" zoomScalePageLayoutView="0" workbookViewId="0" topLeftCell="A1">
      <pane xSplit="1" ySplit="4" topLeftCell="B2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3" sqref="B33:L33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2" t="s">
        <v>22</v>
      </c>
      <c r="M2" s="32"/>
      <c r="N2" s="32"/>
    </row>
    <row r="3" spans="1:16" ht="21.75">
      <c r="A3" s="33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7" t="s">
        <v>17</v>
      </c>
      <c r="P3" s="23" t="s">
        <v>19</v>
      </c>
    </row>
    <row r="4" spans="1:16" ht="21.75">
      <c r="A4" s="34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" t="s">
        <v>18</v>
      </c>
      <c r="P4" s="23" t="s">
        <v>20</v>
      </c>
    </row>
    <row r="5" spans="1:16" ht="21.75">
      <c r="A5" s="9">
        <v>2536</v>
      </c>
      <c r="B5" s="18">
        <v>1570.98</v>
      </c>
      <c r="C5" s="18">
        <v>1817.51</v>
      </c>
      <c r="D5" s="18">
        <v>1703.51</v>
      </c>
      <c r="E5" s="18">
        <v>1705.24</v>
      </c>
      <c r="F5" s="18">
        <v>1724.94</v>
      </c>
      <c r="G5" s="18">
        <v>6087.43</v>
      </c>
      <c r="H5" s="18">
        <v>3925.88</v>
      </c>
      <c r="I5" s="18">
        <v>1754.89</v>
      </c>
      <c r="J5" s="18">
        <v>1244.87</v>
      </c>
      <c r="K5" s="18">
        <v>781</v>
      </c>
      <c r="L5" s="18">
        <v>347.65</v>
      </c>
      <c r="M5" s="18">
        <v>995.14</v>
      </c>
      <c r="N5" s="13">
        <v>23659.04</v>
      </c>
      <c r="P5" s="24">
        <f>N39</f>
        <v>252632.6789285714</v>
      </c>
    </row>
    <row r="6" spans="1:16" ht="21.75">
      <c r="A6" s="10">
        <v>2537</v>
      </c>
      <c r="B6" s="19">
        <v>1670.3</v>
      </c>
      <c r="C6" s="19">
        <v>4606.8</v>
      </c>
      <c r="D6" s="19">
        <v>13396.1</v>
      </c>
      <c r="E6" s="19">
        <v>14814.4</v>
      </c>
      <c r="F6" s="19">
        <v>215691.4</v>
      </c>
      <c r="G6" s="19">
        <v>277026.6</v>
      </c>
      <c r="H6" s="19">
        <v>56923.2</v>
      </c>
      <c r="I6" s="19">
        <v>22570.5</v>
      </c>
      <c r="J6" s="19">
        <v>17964.5</v>
      </c>
      <c r="K6" s="19">
        <v>5048.6</v>
      </c>
      <c r="L6" s="19">
        <v>1068.2</v>
      </c>
      <c r="M6" s="19">
        <v>1046.2</v>
      </c>
      <c r="N6" s="14">
        <v>631826.8</v>
      </c>
      <c r="P6" s="24">
        <f>P5</f>
        <v>252632.6789285714</v>
      </c>
    </row>
    <row r="7" spans="1:16" ht="21.75">
      <c r="A7" s="10">
        <v>2538</v>
      </c>
      <c r="B7" s="19">
        <v>2186.7</v>
      </c>
      <c r="C7" s="19">
        <v>8092</v>
      </c>
      <c r="D7" s="19">
        <v>5237.9</v>
      </c>
      <c r="E7" s="19">
        <v>22614.7</v>
      </c>
      <c r="F7" s="19">
        <v>199305.2</v>
      </c>
      <c r="G7" s="19">
        <v>321110.8</v>
      </c>
      <c r="H7" s="19">
        <v>81066.8</v>
      </c>
      <c r="I7" s="19">
        <v>22910.2</v>
      </c>
      <c r="J7" s="19">
        <v>9327.2</v>
      </c>
      <c r="K7" s="19">
        <v>2542.7</v>
      </c>
      <c r="L7" s="19">
        <v>4628.5</v>
      </c>
      <c r="M7" s="19">
        <v>1881.5</v>
      </c>
      <c r="N7" s="14">
        <v>680904.2</v>
      </c>
      <c r="P7" s="24">
        <f aca="true" t="shared" si="0" ref="P7:P32">P6</f>
        <v>252632.6789285714</v>
      </c>
    </row>
    <row r="8" spans="1:16" ht="21.75">
      <c r="A8" s="10">
        <v>2539</v>
      </c>
      <c r="B8" s="19">
        <v>6124</v>
      </c>
      <c r="C8" s="19">
        <v>7160.59</v>
      </c>
      <c r="D8" s="19">
        <v>25931</v>
      </c>
      <c r="E8" s="19">
        <v>16579</v>
      </c>
      <c r="F8" s="19">
        <v>54766</v>
      </c>
      <c r="G8" s="19">
        <v>87174</v>
      </c>
      <c r="H8" s="19">
        <v>27641</v>
      </c>
      <c r="I8" s="19">
        <v>18321</v>
      </c>
      <c r="J8" s="19">
        <v>5770</v>
      </c>
      <c r="K8" s="19">
        <v>1672</v>
      </c>
      <c r="L8" s="19">
        <v>1270</v>
      </c>
      <c r="M8" s="19">
        <v>1401</v>
      </c>
      <c r="N8" s="14">
        <v>253809.59</v>
      </c>
      <c r="P8" s="24">
        <f t="shared" si="0"/>
        <v>252632.6789285714</v>
      </c>
    </row>
    <row r="9" spans="1:16" ht="21.75">
      <c r="A9" s="10">
        <v>2540</v>
      </c>
      <c r="B9" s="19">
        <v>3026</v>
      </c>
      <c r="C9" s="19">
        <v>5347</v>
      </c>
      <c r="D9" s="19">
        <v>4472.8</v>
      </c>
      <c r="E9" s="19">
        <v>19207</v>
      </c>
      <c r="F9" s="19">
        <v>17402</v>
      </c>
      <c r="G9" s="19">
        <v>40400</v>
      </c>
      <c r="H9" s="19">
        <v>47058</v>
      </c>
      <c r="I9" s="19">
        <v>9631</v>
      </c>
      <c r="J9" s="19">
        <v>3157</v>
      </c>
      <c r="K9" s="19">
        <v>1271</v>
      </c>
      <c r="L9" s="19">
        <v>690</v>
      </c>
      <c r="M9" s="19">
        <v>1751</v>
      </c>
      <c r="N9" s="14">
        <v>153412.8</v>
      </c>
      <c r="P9" s="24">
        <f t="shared" si="0"/>
        <v>252632.6789285714</v>
      </c>
    </row>
    <row r="10" spans="1:16" ht="21.75">
      <c r="A10" s="10">
        <v>2541</v>
      </c>
      <c r="B10" s="19">
        <v>6419</v>
      </c>
      <c r="C10" s="19">
        <v>5938</v>
      </c>
      <c r="D10" s="19">
        <v>2106</v>
      </c>
      <c r="E10" s="19">
        <v>4523</v>
      </c>
      <c r="F10" s="19">
        <v>10400</v>
      </c>
      <c r="G10" s="19">
        <v>21945</v>
      </c>
      <c r="H10" s="19">
        <v>2266</v>
      </c>
      <c r="I10" s="19">
        <v>3184</v>
      </c>
      <c r="J10" s="19">
        <v>1228</v>
      </c>
      <c r="K10" s="19">
        <v>381</v>
      </c>
      <c r="L10" s="19">
        <v>841</v>
      </c>
      <c r="M10" s="19">
        <v>1236</v>
      </c>
      <c r="N10" s="14">
        <v>60467</v>
      </c>
      <c r="P10" s="24">
        <f t="shared" si="0"/>
        <v>252632.6789285714</v>
      </c>
    </row>
    <row r="11" spans="1:16" ht="21.75">
      <c r="A11" s="10">
        <v>2542</v>
      </c>
      <c r="B11" s="19">
        <v>2329</v>
      </c>
      <c r="C11" s="19">
        <v>17178</v>
      </c>
      <c r="D11" s="19">
        <v>12815</v>
      </c>
      <c r="E11" s="19">
        <v>4520</v>
      </c>
      <c r="F11" s="19">
        <v>20404</v>
      </c>
      <c r="G11" s="19">
        <v>50193</v>
      </c>
      <c r="H11" s="19">
        <v>18335</v>
      </c>
      <c r="I11" s="19">
        <v>16440</v>
      </c>
      <c r="J11" s="19">
        <v>5741</v>
      </c>
      <c r="K11" s="19">
        <v>1308</v>
      </c>
      <c r="L11" s="19">
        <v>754</v>
      </c>
      <c r="M11" s="19">
        <v>1376</v>
      </c>
      <c r="N11" s="14">
        <v>151393</v>
      </c>
      <c r="P11" s="24">
        <f t="shared" si="0"/>
        <v>252632.6789285714</v>
      </c>
    </row>
    <row r="12" spans="1:16" ht="21.75">
      <c r="A12" s="10">
        <v>2543</v>
      </c>
      <c r="B12" s="19">
        <v>4009.2</v>
      </c>
      <c r="C12" s="19">
        <v>19351.6</v>
      </c>
      <c r="D12" s="19">
        <v>21622.3</v>
      </c>
      <c r="E12" s="19">
        <v>22028.5</v>
      </c>
      <c r="F12" s="19">
        <v>26889</v>
      </c>
      <c r="G12" s="19">
        <v>29570.7</v>
      </c>
      <c r="H12" s="19">
        <v>23795.4</v>
      </c>
      <c r="I12" s="19">
        <v>14456.2</v>
      </c>
      <c r="J12" s="19">
        <v>4235.2</v>
      </c>
      <c r="K12" s="19">
        <v>1359.7</v>
      </c>
      <c r="L12" s="19">
        <v>610.7</v>
      </c>
      <c r="M12" s="19">
        <v>2601.4</v>
      </c>
      <c r="N12" s="14">
        <v>170529.9</v>
      </c>
      <c r="P12" s="24">
        <f t="shared" si="0"/>
        <v>252632.6789285714</v>
      </c>
    </row>
    <row r="13" spans="1:16" ht="21.75">
      <c r="A13" s="10">
        <v>2544</v>
      </c>
      <c r="B13" s="19">
        <v>2084</v>
      </c>
      <c r="C13" s="19">
        <v>15185</v>
      </c>
      <c r="D13" s="19">
        <v>6542</v>
      </c>
      <c r="E13" s="19">
        <v>22489</v>
      </c>
      <c r="F13" s="19">
        <v>189358</v>
      </c>
      <c r="G13" s="19">
        <v>34901</v>
      </c>
      <c r="H13" s="19">
        <v>23820</v>
      </c>
      <c r="I13" s="19">
        <v>18169</v>
      </c>
      <c r="J13" s="19">
        <v>6511</v>
      </c>
      <c r="K13" s="19">
        <v>2075</v>
      </c>
      <c r="L13" s="19">
        <v>1332</v>
      </c>
      <c r="M13" s="19">
        <v>1374</v>
      </c>
      <c r="N13" s="14">
        <v>323840</v>
      </c>
      <c r="P13" s="24">
        <f t="shared" si="0"/>
        <v>252632.6789285714</v>
      </c>
    </row>
    <row r="14" spans="1:16" ht="21.75">
      <c r="A14" s="10">
        <v>2545</v>
      </c>
      <c r="B14" s="19">
        <v>2206</v>
      </c>
      <c r="C14" s="19">
        <v>11330</v>
      </c>
      <c r="D14" s="19">
        <v>7569</v>
      </c>
      <c r="E14" s="19">
        <v>6549</v>
      </c>
      <c r="F14" s="19">
        <v>44703</v>
      </c>
      <c r="G14" s="19">
        <v>175998</v>
      </c>
      <c r="H14" s="19">
        <v>45196</v>
      </c>
      <c r="I14" s="19">
        <v>74760</v>
      </c>
      <c r="J14" s="19">
        <v>25906</v>
      </c>
      <c r="K14" s="19">
        <v>14937</v>
      </c>
      <c r="L14" s="19">
        <v>3294</v>
      </c>
      <c r="M14" s="19">
        <v>3181</v>
      </c>
      <c r="N14" s="14">
        <v>415629</v>
      </c>
      <c r="P14" s="24">
        <f t="shared" si="0"/>
        <v>252632.6789285714</v>
      </c>
    </row>
    <row r="15" spans="1:16" ht="21.75">
      <c r="A15" s="10">
        <v>2546</v>
      </c>
      <c r="B15" s="19">
        <v>4620</v>
      </c>
      <c r="C15" s="19">
        <v>7650</v>
      </c>
      <c r="D15" s="19">
        <v>9290</v>
      </c>
      <c r="E15" s="19">
        <v>10450</v>
      </c>
      <c r="F15" s="19">
        <v>19600</v>
      </c>
      <c r="G15" s="19">
        <v>106790</v>
      </c>
      <c r="H15" s="19">
        <v>14310</v>
      </c>
      <c r="I15" s="19">
        <v>8820</v>
      </c>
      <c r="J15" s="19">
        <v>2650</v>
      </c>
      <c r="K15" s="19">
        <v>1360</v>
      </c>
      <c r="L15" s="19">
        <v>1490</v>
      </c>
      <c r="M15" s="19">
        <v>1420</v>
      </c>
      <c r="N15" s="14">
        <v>188450</v>
      </c>
      <c r="P15" s="24">
        <f t="shared" si="0"/>
        <v>252632.6789285714</v>
      </c>
    </row>
    <row r="16" spans="1:16" ht="21.75">
      <c r="A16" s="10">
        <v>2547</v>
      </c>
      <c r="B16" s="20">
        <v>833.35</v>
      </c>
      <c r="C16" s="20">
        <v>6169.04</v>
      </c>
      <c r="D16" s="20">
        <v>20643.34</v>
      </c>
      <c r="E16" s="20">
        <v>45950.66</v>
      </c>
      <c r="F16" s="20">
        <v>74942.91</v>
      </c>
      <c r="G16" s="20">
        <v>190310.25</v>
      </c>
      <c r="H16" s="20">
        <v>35988.5</v>
      </c>
      <c r="I16" s="20">
        <v>12336.81</v>
      </c>
      <c r="J16" s="20">
        <v>6698.37</v>
      </c>
      <c r="K16" s="20">
        <v>2834.29</v>
      </c>
      <c r="L16" s="20">
        <v>2704.51</v>
      </c>
      <c r="M16" s="20">
        <v>6042.58</v>
      </c>
      <c r="N16" s="15">
        <v>405454.61</v>
      </c>
      <c r="P16" s="24">
        <f t="shared" si="0"/>
        <v>252632.6789285714</v>
      </c>
    </row>
    <row r="17" spans="1:16" ht="21.75">
      <c r="A17" s="10">
        <v>2548</v>
      </c>
      <c r="B17" s="19">
        <v>9370.74</v>
      </c>
      <c r="C17" s="19">
        <v>9597.98</v>
      </c>
      <c r="D17" s="19">
        <v>10741.05</v>
      </c>
      <c r="E17" s="19">
        <v>41823.1</v>
      </c>
      <c r="F17" s="19">
        <v>134520.25</v>
      </c>
      <c r="G17" s="19">
        <v>313354.43</v>
      </c>
      <c r="H17" s="19">
        <v>148020.22</v>
      </c>
      <c r="I17" s="19">
        <v>79324.97</v>
      </c>
      <c r="J17" s="19">
        <v>24403.04</v>
      </c>
      <c r="K17" s="19">
        <v>7529.27</v>
      </c>
      <c r="L17" s="19">
        <v>4778.14</v>
      </c>
      <c r="M17" s="19">
        <v>5355.25</v>
      </c>
      <c r="N17" s="14">
        <v>788818.44</v>
      </c>
      <c r="P17" s="24">
        <f t="shared" si="0"/>
        <v>252632.6789285714</v>
      </c>
    </row>
    <row r="18" spans="1:16" ht="21.75">
      <c r="A18" s="10">
        <v>2549</v>
      </c>
      <c r="B18" s="19">
        <v>10266.66</v>
      </c>
      <c r="C18" s="19">
        <v>23127.91</v>
      </c>
      <c r="D18" s="19">
        <v>31086.24</v>
      </c>
      <c r="E18" s="19">
        <v>35976.78</v>
      </c>
      <c r="F18" s="19">
        <v>129311.89</v>
      </c>
      <c r="G18" s="19">
        <v>158977.14</v>
      </c>
      <c r="H18" s="19">
        <v>96806.26</v>
      </c>
      <c r="I18" s="19">
        <v>20342.11</v>
      </c>
      <c r="J18" s="19">
        <v>7590.08</v>
      </c>
      <c r="K18" s="19">
        <v>3332.22</v>
      </c>
      <c r="L18" s="19">
        <v>2518.52</v>
      </c>
      <c r="M18" s="19">
        <v>3726.68</v>
      </c>
      <c r="N18" s="14">
        <v>523062.48</v>
      </c>
      <c r="P18" s="24">
        <f t="shared" si="0"/>
        <v>252632.6789285714</v>
      </c>
    </row>
    <row r="19" spans="1:16" ht="21.75">
      <c r="A19" s="10">
        <v>2550</v>
      </c>
      <c r="B19" s="19">
        <v>4217.59</v>
      </c>
      <c r="C19" s="19">
        <v>30028.49</v>
      </c>
      <c r="D19" s="19">
        <v>25390.54</v>
      </c>
      <c r="E19" s="19">
        <v>9485.84</v>
      </c>
      <c r="F19" s="19">
        <v>16666.24</v>
      </c>
      <c r="G19" s="19">
        <v>31315.16</v>
      </c>
      <c r="H19" s="19">
        <v>23402.37</v>
      </c>
      <c r="I19" s="19">
        <v>11652.2</v>
      </c>
      <c r="J19" s="19">
        <v>3611.54</v>
      </c>
      <c r="K19" s="19">
        <v>1098.01</v>
      </c>
      <c r="L19" s="19">
        <v>1471.57</v>
      </c>
      <c r="M19" s="19">
        <v>1979.61</v>
      </c>
      <c r="N19" s="14">
        <v>160319.16</v>
      </c>
      <c r="P19" s="24">
        <f t="shared" si="0"/>
        <v>252632.6789285714</v>
      </c>
    </row>
    <row r="20" spans="1:16" ht="21.75">
      <c r="A20" s="10">
        <v>2551</v>
      </c>
      <c r="B20" s="19">
        <v>5201.89</v>
      </c>
      <c r="C20" s="19">
        <v>11811.13</v>
      </c>
      <c r="D20" s="19">
        <v>8078.62</v>
      </c>
      <c r="E20" s="19">
        <v>9142.6</v>
      </c>
      <c r="F20" s="19">
        <v>28915.59</v>
      </c>
      <c r="G20" s="19">
        <v>42419.35</v>
      </c>
      <c r="H20" s="19">
        <v>25407.85</v>
      </c>
      <c r="I20" s="19">
        <v>16532.15</v>
      </c>
      <c r="J20" s="19">
        <v>4414.18</v>
      </c>
      <c r="K20" s="19">
        <v>1822.49</v>
      </c>
      <c r="L20" s="19">
        <v>1040.31</v>
      </c>
      <c r="M20" s="19">
        <v>4121.44</v>
      </c>
      <c r="N20" s="14">
        <v>158907.6</v>
      </c>
      <c r="P20" s="24">
        <f t="shared" si="0"/>
        <v>252632.6789285714</v>
      </c>
    </row>
    <row r="21" spans="1:16" ht="21.75">
      <c r="A21" s="10">
        <v>2552</v>
      </c>
      <c r="B21" s="19">
        <v>4471</v>
      </c>
      <c r="C21" s="19">
        <v>5635.76</v>
      </c>
      <c r="D21" s="19">
        <v>6893.67</v>
      </c>
      <c r="E21" s="19">
        <v>7442.2</v>
      </c>
      <c r="F21" s="19">
        <v>9613.87</v>
      </c>
      <c r="G21" s="19">
        <v>26483.19</v>
      </c>
      <c r="H21" s="19">
        <v>15117.87</v>
      </c>
      <c r="I21" s="19">
        <v>5529.35</v>
      </c>
      <c r="J21" s="19">
        <v>2425.26</v>
      </c>
      <c r="K21" s="19">
        <v>1048.78</v>
      </c>
      <c r="L21" s="19">
        <v>369.34</v>
      </c>
      <c r="M21" s="19">
        <v>336.98</v>
      </c>
      <c r="N21" s="14">
        <v>85367.27</v>
      </c>
      <c r="P21" s="24">
        <f t="shared" si="0"/>
        <v>252632.6789285714</v>
      </c>
    </row>
    <row r="22" spans="1:16" ht="21.75">
      <c r="A22" s="10">
        <v>2553</v>
      </c>
      <c r="B22" s="19">
        <v>197.69</v>
      </c>
      <c r="C22" s="19">
        <v>2268.08</v>
      </c>
      <c r="D22" s="19">
        <v>2702.5</v>
      </c>
      <c r="E22" s="19">
        <v>7081.79</v>
      </c>
      <c r="F22" s="19">
        <v>45128.17</v>
      </c>
      <c r="G22" s="19">
        <v>80900.65</v>
      </c>
      <c r="H22" s="19">
        <v>32336.9</v>
      </c>
      <c r="I22" s="19">
        <v>12534.94</v>
      </c>
      <c r="J22" s="19">
        <v>2572.76</v>
      </c>
      <c r="K22" s="19">
        <v>1163.14</v>
      </c>
      <c r="L22" s="19">
        <v>637.68</v>
      </c>
      <c r="M22" s="19">
        <v>2663.06</v>
      </c>
      <c r="N22" s="14">
        <v>190187.35</v>
      </c>
      <c r="P22" s="24">
        <f t="shared" si="0"/>
        <v>252632.6789285714</v>
      </c>
    </row>
    <row r="23" spans="1:16" ht="21.75">
      <c r="A23" s="10">
        <v>2554</v>
      </c>
      <c r="B23" s="19">
        <v>9493.33</v>
      </c>
      <c r="C23" s="19">
        <v>35565.5</v>
      </c>
      <c r="D23" s="19">
        <v>28724.95</v>
      </c>
      <c r="E23" s="19">
        <v>36101.1</v>
      </c>
      <c r="F23" s="19">
        <v>192860</v>
      </c>
      <c r="G23" s="19">
        <v>289124.62</v>
      </c>
      <c r="H23" s="19">
        <v>138022.81</v>
      </c>
      <c r="I23" s="19">
        <v>24244.43</v>
      </c>
      <c r="J23" s="19">
        <v>9122.27</v>
      </c>
      <c r="K23" s="19">
        <v>4452.51</v>
      </c>
      <c r="L23" s="19">
        <v>3100.12</v>
      </c>
      <c r="M23" s="19">
        <v>3050.08</v>
      </c>
      <c r="N23" s="14">
        <v>773861.72</v>
      </c>
      <c r="P23" s="24">
        <f t="shared" si="0"/>
        <v>252632.6789285714</v>
      </c>
    </row>
    <row r="24" spans="1:16" ht="21.75">
      <c r="A24" s="10">
        <v>2555</v>
      </c>
      <c r="B24" s="19">
        <v>2664.28</v>
      </c>
      <c r="C24" s="19">
        <v>5154.65</v>
      </c>
      <c r="D24" s="19">
        <v>4186.88</v>
      </c>
      <c r="E24" s="19">
        <v>4255.5</v>
      </c>
      <c r="F24" s="19">
        <v>6891.84</v>
      </c>
      <c r="G24" s="19">
        <v>37923.85</v>
      </c>
      <c r="H24" s="19">
        <v>8261.69</v>
      </c>
      <c r="I24" s="19">
        <v>4737.84</v>
      </c>
      <c r="J24" s="19">
        <v>1193.54</v>
      </c>
      <c r="K24" s="19">
        <v>341.77</v>
      </c>
      <c r="L24" s="19">
        <v>528.6</v>
      </c>
      <c r="M24" s="19">
        <v>934.7</v>
      </c>
      <c r="N24" s="14">
        <v>77075.14</v>
      </c>
      <c r="P24" s="24">
        <f t="shared" si="0"/>
        <v>252632.6789285714</v>
      </c>
    </row>
    <row r="25" spans="1:16" ht="21.75">
      <c r="A25" s="10">
        <v>2556</v>
      </c>
      <c r="B25" s="19">
        <v>647</v>
      </c>
      <c r="C25" s="19">
        <v>451.42</v>
      </c>
      <c r="D25" s="19">
        <v>327.85</v>
      </c>
      <c r="E25" s="19">
        <v>1641.16</v>
      </c>
      <c r="F25" s="19">
        <v>13132.64</v>
      </c>
      <c r="G25" s="19">
        <v>20512.59</v>
      </c>
      <c r="H25" s="19">
        <v>20200.19</v>
      </c>
      <c r="I25" s="19">
        <v>7447.63</v>
      </c>
      <c r="J25" s="19">
        <v>4091.55</v>
      </c>
      <c r="K25" s="19">
        <v>1620.48</v>
      </c>
      <c r="L25" s="19">
        <v>1189.67</v>
      </c>
      <c r="M25" s="19">
        <v>1065.91</v>
      </c>
      <c r="N25" s="14">
        <v>72328.09</v>
      </c>
      <c r="P25" s="24">
        <f t="shared" si="0"/>
        <v>252632.6789285714</v>
      </c>
    </row>
    <row r="26" spans="1:16" ht="21.75">
      <c r="A26" s="10">
        <v>2557</v>
      </c>
      <c r="B26" s="19">
        <v>2323.26</v>
      </c>
      <c r="C26" s="19">
        <v>3008.54</v>
      </c>
      <c r="D26" s="19">
        <v>2666.85</v>
      </c>
      <c r="E26" s="19">
        <v>7438.17</v>
      </c>
      <c r="F26" s="19">
        <v>15684.62</v>
      </c>
      <c r="G26" s="19">
        <v>23641.17</v>
      </c>
      <c r="H26" s="19">
        <v>6693.78</v>
      </c>
      <c r="I26" s="19">
        <v>4696.56</v>
      </c>
      <c r="J26" s="19">
        <v>1597.81</v>
      </c>
      <c r="K26" s="19">
        <v>1497.46</v>
      </c>
      <c r="L26" s="19">
        <v>824.02</v>
      </c>
      <c r="M26" s="19">
        <v>631.88</v>
      </c>
      <c r="N26" s="14">
        <v>70704.12</v>
      </c>
      <c r="P26" s="24">
        <f t="shared" si="0"/>
        <v>252632.6789285714</v>
      </c>
    </row>
    <row r="27" spans="1:16" ht="21.75">
      <c r="A27" s="10">
        <v>2558</v>
      </c>
      <c r="B27" s="19">
        <v>834.17</v>
      </c>
      <c r="C27" s="19">
        <v>597.83</v>
      </c>
      <c r="D27" s="19">
        <v>395.85</v>
      </c>
      <c r="E27" s="19">
        <v>851.43</v>
      </c>
      <c r="F27" s="19">
        <v>3905.6</v>
      </c>
      <c r="G27" s="19">
        <v>1906.55</v>
      </c>
      <c r="H27" s="19">
        <v>891.71</v>
      </c>
      <c r="I27" s="19">
        <v>702.04</v>
      </c>
      <c r="J27" s="19">
        <v>105.43</v>
      </c>
      <c r="K27" s="19">
        <v>359.22</v>
      </c>
      <c r="L27" s="19">
        <v>244.98</v>
      </c>
      <c r="M27" s="19">
        <v>70.43</v>
      </c>
      <c r="N27" s="14">
        <v>10865.24</v>
      </c>
      <c r="P27" s="24">
        <f t="shared" si="0"/>
        <v>252632.6789285714</v>
      </c>
    </row>
    <row r="28" spans="1:16" ht="21.75">
      <c r="A28" s="10">
        <v>2559</v>
      </c>
      <c r="B28" s="19">
        <v>46.8</v>
      </c>
      <c r="C28" s="19">
        <v>147.36</v>
      </c>
      <c r="D28" s="19">
        <v>867.36</v>
      </c>
      <c r="E28" s="19">
        <v>3492.89</v>
      </c>
      <c r="F28" s="19">
        <v>20885.25</v>
      </c>
      <c r="G28" s="19">
        <v>34129.01</v>
      </c>
      <c r="H28" s="19">
        <v>15564.8</v>
      </c>
      <c r="I28" s="19">
        <v>19137.24</v>
      </c>
      <c r="J28" s="19">
        <v>303.18</v>
      </c>
      <c r="K28" s="19">
        <v>348.7</v>
      </c>
      <c r="L28" s="19">
        <v>547.11</v>
      </c>
      <c r="M28" s="19">
        <v>6675.73</v>
      </c>
      <c r="N28" s="14">
        <v>102145.42</v>
      </c>
      <c r="P28" s="24">
        <f t="shared" si="0"/>
        <v>252632.6789285714</v>
      </c>
    </row>
    <row r="29" spans="1:16" ht="21.75">
      <c r="A29" s="10">
        <v>2560</v>
      </c>
      <c r="B29" s="19">
        <v>11186.46</v>
      </c>
      <c r="C29" s="19">
        <v>12517.74</v>
      </c>
      <c r="D29" s="19">
        <v>4768.85</v>
      </c>
      <c r="E29" s="19">
        <v>51452.13</v>
      </c>
      <c r="F29" s="19">
        <v>27246.31</v>
      </c>
      <c r="G29" s="19">
        <v>58345.99</v>
      </c>
      <c r="H29" s="19">
        <v>115597.88</v>
      </c>
      <c r="I29" s="19">
        <v>29793.46</v>
      </c>
      <c r="J29" s="19">
        <v>11367.7</v>
      </c>
      <c r="K29" s="19">
        <v>2761.65</v>
      </c>
      <c r="L29" s="19">
        <v>4399.35</v>
      </c>
      <c r="M29" s="19">
        <v>4356.23</v>
      </c>
      <c r="N29" s="14">
        <f>SUM(B29:M29)</f>
        <v>333793.75</v>
      </c>
      <c r="P29" s="24">
        <f t="shared" si="0"/>
        <v>252632.6789285714</v>
      </c>
    </row>
    <row r="30" spans="1:16" ht="21.75">
      <c r="A30" s="10">
        <v>2561</v>
      </c>
      <c r="B30" s="19">
        <v>3888.38</v>
      </c>
      <c r="C30" s="19">
        <v>10161.23</v>
      </c>
      <c r="D30" s="19">
        <v>14441.68</v>
      </c>
      <c r="E30" s="19">
        <v>10295.87</v>
      </c>
      <c r="F30" s="19">
        <v>32392.98</v>
      </c>
      <c r="G30" s="19">
        <v>21607.81</v>
      </c>
      <c r="H30" s="19">
        <v>53782.61</v>
      </c>
      <c r="I30" s="19">
        <v>11693.51</v>
      </c>
      <c r="J30" s="19">
        <v>7092.19</v>
      </c>
      <c r="K30" s="19">
        <v>6407.23</v>
      </c>
      <c r="L30" s="19">
        <v>1486.82</v>
      </c>
      <c r="M30" s="19">
        <v>2501.02</v>
      </c>
      <c r="N30" s="14">
        <f>SUM(B30:M30)</f>
        <v>175751.33000000002</v>
      </c>
      <c r="P30" s="24">
        <f t="shared" si="0"/>
        <v>252632.6789285714</v>
      </c>
    </row>
    <row r="31" spans="1:16" ht="21.75">
      <c r="A31" s="10">
        <v>2562</v>
      </c>
      <c r="B31" s="19">
        <v>3183.06</v>
      </c>
      <c r="C31" s="19">
        <v>1619.46</v>
      </c>
      <c r="D31" s="19">
        <v>814.99</v>
      </c>
      <c r="E31" s="19">
        <v>525.48</v>
      </c>
      <c r="F31" s="19">
        <v>5328.07</v>
      </c>
      <c r="G31" s="19">
        <v>4870.75</v>
      </c>
      <c r="H31" s="19">
        <v>2707.69</v>
      </c>
      <c r="I31" s="19">
        <v>3305.54</v>
      </c>
      <c r="J31" s="19">
        <v>290.9</v>
      </c>
      <c r="K31" s="19">
        <v>455.47</v>
      </c>
      <c r="L31" s="19">
        <v>811.76</v>
      </c>
      <c r="M31" s="19">
        <v>631.7</v>
      </c>
      <c r="N31" s="14">
        <f>SUM(B31:M31)</f>
        <v>24544.870000000003</v>
      </c>
      <c r="P31" s="24">
        <f t="shared" si="0"/>
        <v>252632.6789285714</v>
      </c>
    </row>
    <row r="32" spans="1:16" ht="21.75">
      <c r="A32" s="10">
        <v>2563</v>
      </c>
      <c r="B32" s="19">
        <v>822.7</v>
      </c>
      <c r="C32" s="19">
        <v>968.9</v>
      </c>
      <c r="D32" s="19">
        <v>1210.23</v>
      </c>
      <c r="E32" s="19">
        <v>1825.32</v>
      </c>
      <c r="F32" s="19">
        <v>31088.13</v>
      </c>
      <c r="G32" s="19">
        <v>13067.07</v>
      </c>
      <c r="H32" s="19">
        <v>8906.76</v>
      </c>
      <c r="I32" s="19">
        <v>4864.21</v>
      </c>
      <c r="J32" s="19">
        <v>812.43</v>
      </c>
      <c r="K32" s="19">
        <v>457.38</v>
      </c>
      <c r="L32" s="19">
        <v>1192.45</v>
      </c>
      <c r="M32" s="19">
        <v>1391.48</v>
      </c>
      <c r="N32" s="14">
        <f>SUM(B32:M32)</f>
        <v>66607.06</v>
      </c>
      <c r="P32" s="24">
        <f t="shared" si="0"/>
        <v>252632.6789285714</v>
      </c>
    </row>
    <row r="33" spans="1:16" ht="21.75">
      <c r="A33" s="27">
        <v>2564</v>
      </c>
      <c r="B33" s="28">
        <v>1630.640645265756</v>
      </c>
      <c r="C33" s="28">
        <v>2145.202450916446</v>
      </c>
      <c r="D33" s="28">
        <v>2082.555166117245</v>
      </c>
      <c r="E33" s="28">
        <v>2357.44148945075</v>
      </c>
      <c r="F33" s="28">
        <v>2228.066058519622</v>
      </c>
      <c r="G33" s="28">
        <v>20582.867103119144</v>
      </c>
      <c r="H33" s="28">
        <v>13157.133343727284</v>
      </c>
      <c r="I33" s="28">
        <v>13688.677996236991</v>
      </c>
      <c r="J33" s="28">
        <v>995.2837187241848</v>
      </c>
      <c r="K33" s="28">
        <v>1007.1734876056973</v>
      </c>
      <c r="L33" s="28">
        <v>847.8633147684266</v>
      </c>
      <c r="M33" s="28"/>
      <c r="N33" s="29">
        <f>SUM(B33:M33)</f>
        <v>60722.90477445154</v>
      </c>
      <c r="P33" s="24"/>
    </row>
    <row r="34" spans="1:16" ht="21.75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.75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.75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.75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.75">
      <c r="A38" s="12" t="s">
        <v>16</v>
      </c>
      <c r="B38" s="22">
        <f>MAX(B5:B32)</f>
        <v>11186.46</v>
      </c>
      <c r="C38" s="22">
        <f aca="true" t="shared" si="1" ref="C38:M38">MAX(C5:C32)</f>
        <v>35565.5</v>
      </c>
      <c r="D38" s="22">
        <f t="shared" si="1"/>
        <v>31086.24</v>
      </c>
      <c r="E38" s="22">
        <f t="shared" si="1"/>
        <v>51452.13</v>
      </c>
      <c r="F38" s="22">
        <f t="shared" si="1"/>
        <v>215691.4</v>
      </c>
      <c r="G38" s="22">
        <f t="shared" si="1"/>
        <v>321110.8</v>
      </c>
      <c r="H38" s="22">
        <f t="shared" si="1"/>
        <v>148020.22</v>
      </c>
      <c r="I38" s="22">
        <f t="shared" si="1"/>
        <v>79324.97</v>
      </c>
      <c r="J38" s="22">
        <f t="shared" si="1"/>
        <v>25906</v>
      </c>
      <c r="K38" s="22">
        <f t="shared" si="1"/>
        <v>14937</v>
      </c>
      <c r="L38" s="22">
        <f t="shared" si="1"/>
        <v>4778.14</v>
      </c>
      <c r="M38" s="22">
        <f t="shared" si="1"/>
        <v>6675.73</v>
      </c>
      <c r="N38" s="26">
        <f>MAX(N5:N32)</f>
        <v>788818.44</v>
      </c>
    </row>
    <row r="39" spans="1:14" ht="21.75">
      <c r="A39" s="12" t="s">
        <v>14</v>
      </c>
      <c r="B39" s="22">
        <f>AVERAGE(B5:B32)</f>
        <v>3781.9121428571425</v>
      </c>
      <c r="C39" s="22">
        <f aca="true" t="shared" si="2" ref="C39:M39">AVERAGE(C5:C32)</f>
        <v>9374.554285714285</v>
      </c>
      <c r="D39" s="22">
        <f t="shared" si="2"/>
        <v>9808.109285714285</v>
      </c>
      <c r="E39" s="22">
        <f t="shared" si="2"/>
        <v>15009.35214285714</v>
      </c>
      <c r="F39" s="22">
        <f t="shared" si="2"/>
        <v>56741.35357142858</v>
      </c>
      <c r="G39" s="22">
        <f t="shared" si="2"/>
        <v>89288.78964285711</v>
      </c>
      <c r="H39" s="22">
        <f t="shared" si="2"/>
        <v>39001.68464285714</v>
      </c>
      <c r="I39" s="22">
        <f t="shared" si="2"/>
        <v>17138.992142857143</v>
      </c>
      <c r="J39" s="22">
        <f t="shared" si="2"/>
        <v>6122.392857142856</v>
      </c>
      <c r="K39" s="22">
        <f t="shared" si="2"/>
        <v>2509.5025</v>
      </c>
      <c r="L39" s="22">
        <f t="shared" si="2"/>
        <v>1577.5357142857142</v>
      </c>
      <c r="M39" s="22">
        <f t="shared" si="2"/>
        <v>2278.5</v>
      </c>
      <c r="N39" s="17">
        <f>SUM(B39:M39)</f>
        <v>252632.6789285714</v>
      </c>
    </row>
    <row r="40" spans="1:14" ht="21.75">
      <c r="A40" s="12" t="s">
        <v>15</v>
      </c>
      <c r="B40" s="22">
        <f>MIN(B5:B32)</f>
        <v>46.8</v>
      </c>
      <c r="C40" s="22">
        <f aca="true" t="shared" si="3" ref="C40:M40">MIN(C5:C32)</f>
        <v>147.36</v>
      </c>
      <c r="D40" s="22">
        <f t="shared" si="3"/>
        <v>327.85</v>
      </c>
      <c r="E40" s="22">
        <f t="shared" si="3"/>
        <v>525.48</v>
      </c>
      <c r="F40" s="22">
        <f t="shared" si="3"/>
        <v>1724.94</v>
      </c>
      <c r="G40" s="22">
        <f t="shared" si="3"/>
        <v>1906.55</v>
      </c>
      <c r="H40" s="22">
        <f t="shared" si="3"/>
        <v>891.71</v>
      </c>
      <c r="I40" s="22">
        <f t="shared" si="3"/>
        <v>702.04</v>
      </c>
      <c r="J40" s="22">
        <f t="shared" si="3"/>
        <v>105.43</v>
      </c>
      <c r="K40" s="22">
        <f t="shared" si="3"/>
        <v>341.77</v>
      </c>
      <c r="L40" s="22">
        <f t="shared" si="3"/>
        <v>244.98</v>
      </c>
      <c r="M40" s="22">
        <f t="shared" si="3"/>
        <v>70.43</v>
      </c>
      <c r="N40" s="26">
        <f>MIN(N5:N32)</f>
        <v>10865.24</v>
      </c>
    </row>
  </sheetData>
  <sheetProtection/>
  <mergeCells count="14">
    <mergeCell ref="E3:E4"/>
    <mergeCell ref="F3:F4"/>
    <mergeCell ref="G3:G4"/>
    <mergeCell ref="H3:H4"/>
    <mergeCell ref="A3:A4"/>
    <mergeCell ref="B3:B4"/>
    <mergeCell ref="C3:C4"/>
    <mergeCell ref="D3:D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Nink</cp:lastModifiedBy>
  <dcterms:created xsi:type="dcterms:W3CDTF">2018-04-23T08:34:30Z</dcterms:created>
  <dcterms:modified xsi:type="dcterms:W3CDTF">2022-03-16T07:08:30Z</dcterms:modified>
  <cp:category/>
  <cp:version/>
  <cp:contentType/>
  <cp:contentStatus/>
</cp:coreProperties>
</file>