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1" activeTab="3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<sst xmlns="http://schemas.openxmlformats.org/spreadsheetml/2006/main" count="790" uniqueCount="224">
  <si>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</si>
  <si>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</si>
  <si>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</si>
  <si>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</si>
  <si>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</si>
  <si>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</si>
  <si>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</si>
  <si>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</si>
  <si>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</si>
  <si>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</si>
  <si>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</si>
  <si>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</si>
  <si>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</si>
  <si>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</si>
  <si>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</si>
  <si>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</si>
  <si>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</si>
  <si>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</si>
  <si>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</si>
  <si>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</si>
  <si>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</si>
  <si>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</si>
  <si>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</si>
  <si>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</si>
  <si>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</si>
  <si>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</si>
  <si>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</si>
  <si>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</si>
  <si>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</si>
  <si>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</si>
  <si>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</si>
  <si>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</si>
  <si>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</si>
  <si>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</si>
  <si>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</si>
  <si>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</si>
  <si>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</si>
  <si>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</si>
  <si>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</si>
  <si>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</si>
  <si>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</si>
  <si>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</si>
  <si>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</si>
  <si>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</si>
  <si>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</si>
  <si>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</si>
  <si>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</si>
  <si>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</si>
  <si>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</si>
  <si>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</si>
  <si>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</si>
  <si>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</si>
  <si>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</si>
  <si>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</si>
  <si>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</si>
  <si>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</si>
  <si>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</si>
  <si>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</si>
  <si>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</si>
  <si>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</si>
  <si>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</si>
  <si>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</si>
  <si>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</si>
  <si>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</si>
  <si>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</si>
  <si>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</si>
  <si>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</si>
  <si>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</si>
  <si>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</si>
  <si>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</si>
  <si>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</si>
  <si>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</si>
  <si>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</si>
  <si>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</si>
  <si>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</si>
  <si>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</si>
  <si>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</si>
  <si>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</si>
  <si>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</si>
  <si>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</si>
  <si>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</si>
  <si>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</si>
  <si>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</si>
  <si>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</si>
  <si>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</si>
  <si>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</si>
  <si>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</si>
  <si>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</si>
  <si>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</si>
  <si>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</si>
  <si>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</si>
  <si>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</si>
  <si>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</si>
  <si>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</si>
  <si>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</si>
  <si>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</si>
  <si>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</si>
  <si>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</si>
  <si>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</si>
  <si>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</si>
  <si>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r>
      <t>Drainage Area  6,355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</si>
  <si>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</si>
  <si>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</si>
  <si>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</si>
  <si>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</si>
  <si>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</si>
  <si>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</si>
  <si>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</si>
  <si>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</si>
  <si>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</si>
  <si>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</si>
  <si>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</si>
  <si>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</si>
  <si>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</si>
  <si>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</si>
  <si>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</si>
  <si>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</si>
  <si>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</si>
  <si>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</si>
  <si>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</si>
  <si>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</si>
  <si>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</si>
  <si>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</si>
  <si>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</si>
  <si>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</si>
  <si>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</si>
  <si>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</si>
  <si>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</si>
  <si>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</si>
  <si>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</si>
  <si>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</si>
  <si>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</si>
  <si>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</si>
  <si>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</si>
  <si>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</si>
  <si>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</si>
  <si>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</si>
  <si>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</si>
  <si>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</si>
  <si>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</si>
  <si>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</si>
  <si>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</si>
  <si>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</si>
  <si>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</si>
  <si>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</si>
  <si>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</si>
  <si>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</si>
  <si>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</si>
  <si>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</si>
  <si>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</si>
  <si>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</si>
  <si>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</si>
  <si>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</si>
  <si>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</si>
  <si>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</si>
  <si>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</si>
  <si>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</si>
  <si>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</si>
  <si>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</si>
  <si>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</si>
  <si>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</si>
  <si>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</si>
  <si>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</si>
  <si>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</si>
  <si>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</si>
  <si>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</si>
  <si>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</si>
  <si>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</si>
  <si>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</si>
  <si>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</si>
  <si>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</si>
  <si>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</si>
  <si>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</si>
  <si>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</si>
  <si>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</si>
  <si>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</si>
  <si>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</si>
  <si>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</si>
  <si>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</si>
  <si>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</si>
  <si>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</si>
  <si>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</si>
  <si>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</si>
  <si>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</si>
  <si>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</si>
  <si>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</si>
  <si>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</si>
  <si>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</si>
  <si>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</si>
  <si>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</si>
  <si>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</si>
  <si>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</si>
  <si>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</si>
  <si>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</si>
  <si>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</si>
  <si>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</si>
  <si>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</si>
  <si>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</si>
  <si>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</si>
  <si>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</si>
  <si>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</si>
  <si>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</si>
  <si>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</si>
  <si>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</si>
  <si>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</si>
  <si>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</si>
  <si>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</si>
  <si>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</si>
  <si>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</si>
  <si>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</si>
  <si>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</si>
  <si>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</si>
  <si>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</si>
  <si>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</si>
  <si>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</si>
  <si>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</si>
  <si>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..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</si>
  <si>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</si>
  <si>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</si>
  <si>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</si>
  <si>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</si>
  <si>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</si>
  <si>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t>104-106</t>
  </si>
  <si>
    <t>Station  P.1  Water year 2017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</si>
</sst>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8.5"/>
      <color indexed="8"/>
      <name val="DilleniaUPC"/>
      <family val="0"/>
    </font>
    <font>
      <sz val="9.2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6" xfId="59" applyNumberFormat="1" applyFont="1" applyFill="1" applyBorder="1" applyAlignment="1" applyProtection="1">
      <alignment horizontal="center" vertical="center" shrinkToFit="1"/>
      <protection/>
    </xf>
    <xf numFmtId="199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 wrapText="1"/>
      <protection/>
    </xf>
    <xf numFmtId="2" fontId="10" fillId="0" borderId="17" xfId="59" applyNumberFormat="1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199" fontId="10" fillId="0" borderId="17" xfId="59" applyNumberFormat="1" applyFont="1" applyFill="1" applyBorder="1" applyAlignment="1" applyProtection="1">
      <alignment horizontal="center" vertical="center" wrapText="1"/>
      <protection/>
    </xf>
    <xf numFmtId="192" fontId="10" fillId="0" borderId="17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4" fontId="10" fillId="0" borderId="21" xfId="59" applyNumberFormat="1" applyFont="1" applyFill="1" applyBorder="1" applyAlignment="1" applyProtection="1">
      <alignment horizontal="center" vertical="center"/>
      <protection/>
    </xf>
    <xf numFmtId="4" fontId="10" fillId="0" borderId="22" xfId="59" applyNumberFormat="1" applyFont="1" applyFill="1" applyBorder="1" applyAlignment="1" applyProtection="1">
      <alignment horizontal="center" vertical="center"/>
      <protection/>
    </xf>
    <xf numFmtId="0" fontId="12" fillId="0" borderId="0" xfId="5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9" applyFont="1" applyFill="1" applyBorder="1" applyAlignment="1" applyProtection="1" quotePrefix="1">
      <alignment horizontal="center" vertical="center"/>
      <protection/>
    </xf>
    <xf numFmtId="2" fontId="10" fillId="33" borderId="16" xfId="59" applyNumberFormat="1" applyFont="1" applyFill="1" applyBorder="1" applyAlignment="1" applyProtection="1" quotePrefix="1">
      <alignment horizontal="center" vertical="center"/>
      <protection/>
    </xf>
    <xf numFmtId="0" fontId="10" fillId="33" borderId="23" xfId="59" applyFont="1" applyFill="1" applyBorder="1" applyAlignment="1" applyProtection="1" quotePrefix="1">
      <alignment horizontal="center" vertical="center"/>
      <protection/>
    </xf>
    <xf numFmtId="0" fontId="10" fillId="33" borderId="24" xfId="59" applyFont="1" applyFill="1" applyBorder="1" applyAlignment="1" applyProtection="1" quotePrefix="1">
      <alignment horizontal="center" vertical="center"/>
      <protection/>
    </xf>
    <xf numFmtId="199" fontId="10" fillId="33" borderId="16" xfId="59" applyNumberFormat="1" applyFont="1" applyFill="1" applyBorder="1" applyAlignment="1" applyProtection="1" quotePrefix="1">
      <alignment horizontal="center" vertical="center"/>
      <protection/>
    </xf>
    <xf numFmtId="192" fontId="10" fillId="33" borderId="16" xfId="59" applyNumberFormat="1" applyFont="1" applyFill="1" applyBorder="1" applyAlignment="1" applyProtection="1" quotePrefix="1">
      <alignment horizontal="center" vertical="center"/>
      <protection/>
    </xf>
    <xf numFmtId="195" fontId="10" fillId="33" borderId="16" xfId="59" applyNumberFormat="1" applyFont="1" applyFill="1" applyBorder="1" applyAlignment="1" applyProtection="1" quotePrefix="1">
      <alignment horizontal="center" vertical="center"/>
      <protection/>
    </xf>
    <xf numFmtId="4" fontId="10" fillId="33" borderId="23" xfId="59" applyNumberFormat="1" applyFont="1" applyFill="1" applyBorder="1" applyAlignment="1" applyProtection="1">
      <alignment horizontal="center" vertical="center"/>
      <protection/>
    </xf>
    <xf numFmtId="4" fontId="10" fillId="33" borderId="25" xfId="59" applyNumberFormat="1" applyFont="1" applyFill="1" applyBorder="1" applyAlignment="1" applyProtection="1">
      <alignment horizontal="center" vertical="center"/>
      <protection/>
    </xf>
    <xf numFmtId="4" fontId="10" fillId="33" borderId="24" xfId="59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60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6" applyNumberFormat="1" applyFont="1" applyAlignment="1">
      <alignment horizontal="center"/>
      <protection/>
    </xf>
    <xf numFmtId="197" fontId="10" fillId="0" borderId="0" xfId="46" applyNumberFormat="1" applyFont="1" applyAlignment="1">
      <alignment horizontal="center"/>
      <protection/>
    </xf>
    <xf numFmtId="191" fontId="10" fillId="0" borderId="0" xfId="46" applyNumberFormat="1" applyFont="1">
      <alignment/>
      <protection/>
    </xf>
    <xf numFmtId="0" fontId="10" fillId="0" borderId="0" xfId="46" applyFont="1">
      <alignment/>
      <protection/>
    </xf>
    <xf numFmtId="2" fontId="10" fillId="0" borderId="0" xfId="46" applyNumberFormat="1" applyFont="1">
      <alignment/>
      <protection/>
    </xf>
    <xf numFmtId="0" fontId="10" fillId="0" borderId="0" xfId="46" applyFont="1" applyAlignment="1">
      <alignment vertical="center"/>
      <protection/>
    </xf>
    <xf numFmtId="0" fontId="10" fillId="0" borderId="0" xfId="46" applyFont="1" applyBorder="1">
      <alignment/>
      <protection/>
    </xf>
    <xf numFmtId="15" fontId="10" fillId="0" borderId="0" xfId="46" applyNumberFormat="1" applyFont="1">
      <alignment/>
      <protection/>
    </xf>
    <xf numFmtId="197" fontId="10" fillId="0" borderId="0" xfId="46" applyNumberFormat="1" applyFont="1">
      <alignment/>
      <protection/>
    </xf>
    <xf numFmtId="206" fontId="24" fillId="0" borderId="33" xfId="61" applyNumberFormat="1" applyFont="1" applyFill="1" applyBorder="1" applyAlignment="1">
      <alignment horizontal="center" vertical="center"/>
      <protection/>
    </xf>
    <xf numFmtId="2" fontId="10" fillId="0" borderId="0" xfId="46" applyNumberFormat="1" applyFont="1" applyBorder="1">
      <alignment/>
      <protection/>
    </xf>
    <xf numFmtId="0" fontId="10" fillId="0" borderId="0" xfId="46" applyFont="1" applyBorder="1" applyAlignment="1">
      <alignment horizontal="center"/>
      <protection/>
    </xf>
    <xf numFmtId="206" fontId="24" fillId="0" borderId="0" xfId="61" applyNumberFormat="1" applyFont="1" applyFill="1" applyBorder="1" applyAlignment="1">
      <alignment horizontal="center" vertical="center"/>
      <protection/>
    </xf>
    <xf numFmtId="206" fontId="25" fillId="0" borderId="0" xfId="61" applyNumberFormat="1" applyFont="1" applyFill="1" applyBorder="1" applyAlignment="1">
      <alignment horizontal="center" vertical="center"/>
      <protection/>
    </xf>
    <xf numFmtId="206" fontId="24" fillId="0" borderId="30" xfId="61" applyNumberFormat="1" applyFont="1" applyFill="1" applyBorder="1" applyAlignment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0" fontId="10" fillId="0" borderId="0" xfId="46" applyFont="1" applyAlignment="1">
      <alignment horizontal="center" vertical="center"/>
      <protection/>
    </xf>
    <xf numFmtId="0" fontId="10" fillId="0" borderId="0" xfId="46" applyFont="1" applyAlignment="1">
      <alignment horizontal="left" vertical="center"/>
      <protection/>
    </xf>
    <xf numFmtId="191" fontId="10" fillId="0" borderId="0" xfId="46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60" applyFont="1" applyBorder="1" applyAlignment="1">
      <alignment horizontal="center"/>
      <protection/>
    </xf>
    <xf numFmtId="0" fontId="27" fillId="0" borderId="33" xfId="60" applyFont="1" applyBorder="1" applyAlignment="1">
      <alignment horizontal="center"/>
      <protection/>
    </xf>
    <xf numFmtId="0" fontId="27" fillId="34" borderId="33" xfId="60" applyFont="1" applyFill="1" applyBorder="1" applyAlignment="1">
      <alignment horizontal="center"/>
      <protection/>
    </xf>
    <xf numFmtId="0" fontId="27" fillId="0" borderId="43" xfId="60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27" fillId="34" borderId="0" xfId="60" applyFont="1" applyFill="1" applyBorder="1" applyAlignment="1">
      <alignment horizontal="center"/>
      <protection/>
    </xf>
    <xf numFmtId="0" fontId="27" fillId="0" borderId="30" xfId="60" applyFont="1" applyBorder="1">
      <alignment/>
      <protection/>
    </xf>
    <xf numFmtId="0" fontId="27" fillId="0" borderId="17" xfId="60" applyFont="1" applyBorder="1" applyAlignment="1">
      <alignment horizontal="center"/>
      <protection/>
    </xf>
    <xf numFmtId="0" fontId="27" fillId="34" borderId="30" xfId="60" applyFont="1" applyFill="1" applyBorder="1">
      <alignment/>
      <protection/>
    </xf>
    <xf numFmtId="209" fontId="0" fillId="0" borderId="44" xfId="60" applyNumberFormat="1" applyFont="1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193" fontId="0" fillId="0" borderId="44" xfId="60" applyNumberFormat="1" applyBorder="1">
      <alignment/>
      <protection/>
    </xf>
    <xf numFmtId="192" fontId="0" fillId="34" borderId="44" xfId="60" applyNumberFormat="1" applyFill="1" applyBorder="1">
      <alignment/>
      <protection/>
    </xf>
    <xf numFmtId="2" fontId="0" fillId="0" borderId="44" xfId="60" applyNumberFormat="1" applyBorder="1">
      <alignment/>
      <protection/>
    </xf>
    <xf numFmtId="2" fontId="0" fillId="0" borderId="45" xfId="60" applyNumberFormat="1" applyBorder="1">
      <alignment/>
      <protection/>
    </xf>
    <xf numFmtId="49" fontId="0" fillId="0" borderId="44" xfId="60" applyNumberFormat="1" applyFont="1" applyBorder="1" applyAlignment="1">
      <alignment horizontal="center"/>
      <protection/>
    </xf>
    <xf numFmtId="2" fontId="0" fillId="0" borderId="17" xfId="60" applyNumberFormat="1" applyBorder="1">
      <alignment/>
      <protection/>
    </xf>
    <xf numFmtId="209" fontId="27" fillId="0" borderId="16" xfId="60" applyNumberFormat="1" applyFont="1" applyBorder="1" applyAlignment="1">
      <alignment horizontal="center"/>
      <protection/>
    </xf>
    <xf numFmtId="209" fontId="27" fillId="0" borderId="43" xfId="60" applyNumberFormat="1" applyFont="1" applyBorder="1" applyAlignment="1">
      <alignment horizontal="center"/>
      <protection/>
    </xf>
    <xf numFmtId="209" fontId="27" fillId="0" borderId="43" xfId="60" applyNumberFormat="1" applyFont="1" applyBorder="1">
      <alignment/>
      <protection/>
    </xf>
    <xf numFmtId="209" fontId="27" fillId="0" borderId="17" xfId="60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60" applyNumberFormat="1" applyFont="1" applyBorder="1" applyAlignment="1">
      <alignment horizontal="center"/>
      <protection/>
    </xf>
    <xf numFmtId="193" fontId="27" fillId="0" borderId="33" xfId="60" applyNumberFormat="1" applyFont="1" applyBorder="1" applyAlignment="1">
      <alignment horizontal="center"/>
      <protection/>
    </xf>
    <xf numFmtId="193" fontId="27" fillId="0" borderId="43" xfId="60" applyNumberFormat="1" applyFont="1" applyBorder="1" applyAlignment="1">
      <alignment horizontal="center"/>
      <protection/>
    </xf>
    <xf numFmtId="193" fontId="27" fillId="0" borderId="0" xfId="60" applyNumberFormat="1" applyFont="1" applyBorder="1" applyAlignment="1">
      <alignment horizontal="center"/>
      <protection/>
    </xf>
    <xf numFmtId="193" fontId="27" fillId="0" borderId="17" xfId="60" applyNumberFormat="1" applyFont="1" applyBorder="1" applyAlignment="1">
      <alignment horizontal="center"/>
      <protection/>
    </xf>
    <xf numFmtId="193" fontId="27" fillId="0" borderId="30" xfId="60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60" applyNumberFormat="1" applyFont="1" applyBorder="1" applyAlignment="1">
      <alignment horizontal="center"/>
      <protection/>
    </xf>
    <xf numFmtId="2" fontId="27" fillId="0" borderId="16" xfId="60" applyNumberFormat="1" applyFont="1" applyBorder="1" applyAlignment="1">
      <alignment horizontal="center"/>
      <protection/>
    </xf>
    <xf numFmtId="2" fontId="27" fillId="0" borderId="47" xfId="60" applyNumberFormat="1" applyFont="1" applyBorder="1" applyAlignment="1">
      <alignment horizontal="center"/>
      <protection/>
    </xf>
    <xf numFmtId="2" fontId="27" fillId="0" borderId="43" xfId="60" applyNumberFormat="1" applyFont="1" applyBorder="1" applyAlignment="1">
      <alignment horizontal="center"/>
      <protection/>
    </xf>
    <xf numFmtId="2" fontId="27" fillId="0" borderId="47" xfId="60" applyNumberFormat="1" applyFont="1" applyBorder="1">
      <alignment/>
      <protection/>
    </xf>
    <xf numFmtId="2" fontId="27" fillId="0" borderId="43" xfId="60" applyNumberFormat="1" applyFont="1" applyBorder="1">
      <alignment/>
      <protection/>
    </xf>
    <xf numFmtId="2" fontId="27" fillId="0" borderId="48" xfId="60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9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60" applyNumberFormat="1" applyFont="1" applyBorder="1">
      <alignment/>
      <protection/>
    </xf>
    <xf numFmtId="192" fontId="0" fillId="34" borderId="44" xfId="60" applyNumberFormat="1" applyFont="1" applyFill="1" applyBorder="1">
      <alignment/>
      <protection/>
    </xf>
    <xf numFmtId="2" fontId="0" fillId="0" borderId="44" xfId="60" applyNumberFormat="1" applyFont="1" applyBorder="1">
      <alignment/>
      <protection/>
    </xf>
    <xf numFmtId="0" fontId="0" fillId="0" borderId="44" xfId="60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60" applyNumberFormat="1" applyFont="1" applyBorder="1">
      <alignment/>
      <protection/>
    </xf>
    <xf numFmtId="192" fontId="0" fillId="34" borderId="50" xfId="60" applyNumberFormat="1" applyFont="1" applyFill="1" applyBorder="1">
      <alignment/>
      <protection/>
    </xf>
    <xf numFmtId="2" fontId="0" fillId="0" borderId="50" xfId="60" applyNumberFormat="1" applyFont="1" applyBorder="1">
      <alignment/>
      <protection/>
    </xf>
    <xf numFmtId="0" fontId="0" fillId="0" borderId="50" xfId="60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0" applyNumberFormat="1" applyFont="1" applyBorder="1">
      <alignment/>
      <protection/>
    </xf>
    <xf numFmtId="192" fontId="0" fillId="34" borderId="17" xfId="60" applyNumberFormat="1" applyFont="1" applyFill="1" applyBorder="1">
      <alignment/>
      <protection/>
    </xf>
    <xf numFmtId="2" fontId="0" fillId="0" borderId="17" xfId="60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60" applyNumberFormat="1" applyFont="1" applyBorder="1">
      <alignment/>
      <protection/>
    </xf>
    <xf numFmtId="192" fontId="0" fillId="34" borderId="51" xfId="60" applyNumberFormat="1" applyFont="1" applyFill="1" applyBorder="1">
      <alignment/>
      <protection/>
    </xf>
    <xf numFmtId="2" fontId="0" fillId="0" borderId="51" xfId="60" applyNumberFormat="1" applyFont="1" applyBorder="1">
      <alignment/>
      <protection/>
    </xf>
    <xf numFmtId="2" fontId="0" fillId="0" borderId="51" xfId="0" applyNumberFormat="1" applyBorder="1" applyAlignment="1">
      <alignment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9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9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2" fillId="0" borderId="17" xfId="0" applyNumberFormat="1" applyFont="1" applyBorder="1" applyAlignment="1">
      <alignment/>
    </xf>
    <xf numFmtId="191" fontId="22" fillId="0" borderId="43" xfId="0" applyNumberFormat="1" applyFont="1" applyBorder="1" applyAlignment="1">
      <alignment/>
    </xf>
    <xf numFmtId="0" fontId="26" fillId="0" borderId="43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  <xf numFmtId="191" fontId="30" fillId="0" borderId="0" xfId="0" applyNumberFormat="1" applyFont="1" applyBorder="1" applyAlignment="1">
      <alignment horizontal="right" vertical="center"/>
    </xf>
    <xf numFmtId="209" fontId="0" fillId="0" borderId="44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209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10" fillId="0" borderId="17" xfId="59" applyFont="1" applyBorder="1">
      <alignment/>
      <protection/>
    </xf>
    <xf numFmtId="0" fontId="27" fillId="35" borderId="45" xfId="60" applyFont="1" applyFill="1" applyBorder="1" applyAlignment="1">
      <alignment horizontal="center"/>
      <protection/>
    </xf>
    <xf numFmtId="0" fontId="27" fillId="35" borderId="52" xfId="60" applyFont="1" applyFill="1" applyBorder="1" applyAlignment="1">
      <alignment horizontal="center"/>
      <protection/>
    </xf>
    <xf numFmtId="0" fontId="27" fillId="35" borderId="53" xfId="6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45" xfId="59" applyNumberFormat="1" applyFont="1" applyFill="1" applyBorder="1" applyAlignment="1" applyProtection="1">
      <alignment horizontal="center"/>
      <protection/>
    </xf>
    <xf numFmtId="2" fontId="9" fillId="0" borderId="52" xfId="59" applyNumberFormat="1" applyFont="1" applyFill="1" applyBorder="1" applyAlignment="1" applyProtection="1">
      <alignment horizontal="center"/>
      <protection/>
    </xf>
    <xf numFmtId="2" fontId="9" fillId="0" borderId="53" xfId="59" applyNumberFormat="1" applyFont="1" applyFill="1" applyBorder="1" applyAlignment="1" applyProtection="1">
      <alignment horizontal="center"/>
      <protection/>
    </xf>
    <xf numFmtId="2" fontId="10" fillId="0" borderId="44" xfId="59" applyNumberFormat="1" applyFont="1" applyFill="1" applyBorder="1" applyAlignment="1" applyProtection="1">
      <alignment horizontal="center"/>
      <protection/>
    </xf>
    <xf numFmtId="192" fontId="10" fillId="0" borderId="44" xfId="59" applyNumberFormat="1" applyFont="1" applyFill="1" applyBorder="1" applyAlignment="1" applyProtection="1">
      <alignment horizontal="center"/>
      <protection/>
    </xf>
    <xf numFmtId="195" fontId="10" fillId="0" borderId="44" xfId="59" applyNumberFormat="1" applyFont="1" applyFill="1" applyBorder="1" applyAlignment="1" applyProtection="1">
      <alignment horizontal="center"/>
      <protection/>
    </xf>
    <xf numFmtId="0" fontId="10" fillId="0" borderId="44" xfId="59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44" xfId="59" applyFont="1" applyFill="1" applyBorder="1" applyAlignment="1" applyProtection="1">
      <alignment horizontal="center" vertical="center" textRotation="90"/>
      <protection/>
    </xf>
    <xf numFmtId="2" fontId="10" fillId="0" borderId="44" xfId="59" applyNumberFormat="1" applyFont="1" applyFill="1" applyBorder="1" applyAlignment="1" applyProtection="1">
      <alignment horizontal="left"/>
      <protection/>
    </xf>
    <xf numFmtId="192" fontId="10" fillId="0" borderId="44" xfId="59" applyNumberFormat="1" applyFont="1" applyFill="1" applyBorder="1" applyAlignment="1" applyProtection="1">
      <alignment/>
      <protection/>
    </xf>
    <xf numFmtId="192" fontId="10" fillId="0" borderId="44" xfId="59" applyNumberFormat="1" applyFont="1" applyFill="1" applyBorder="1" applyProtection="1">
      <alignment/>
      <protection/>
    </xf>
    <xf numFmtId="195" fontId="10" fillId="0" borderId="16" xfId="59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9" applyNumberFormat="1" applyFont="1" applyFill="1" applyBorder="1" applyAlignment="1" applyProtection="1">
      <alignment horizontal="center" vertical="center" textRotation="90"/>
      <protection/>
    </xf>
    <xf numFmtId="4" fontId="10" fillId="0" borderId="44" xfId="59" applyNumberFormat="1" applyFont="1" applyFill="1" applyBorder="1" applyAlignment="1" applyProtection="1">
      <alignment horizontal="center" vertical="center"/>
      <protection/>
    </xf>
    <xf numFmtId="4" fontId="10" fillId="0" borderId="44" xfId="59" applyNumberFormat="1" applyFont="1" applyFill="1" applyBorder="1" applyAlignment="1" applyProtection="1">
      <alignment horizontal="center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17" xfId="59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sed" xfId="59"/>
    <cellStyle name="ปกติ_Sheet1" xfId="60"/>
    <cellStyle name="ปกติ_อท.01-แม่ปิง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25"/>
          <c:w val="0.805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'!$E$715:$E$749</c:f>
              <c:numCache>
                <c:ptCount val="35"/>
                <c:pt idx="0">
                  <c:v>17.267</c:v>
                </c:pt>
                <c:pt idx="1">
                  <c:v>18.267</c:v>
                </c:pt>
                <c:pt idx="2">
                  <c:v>7.251</c:v>
                </c:pt>
                <c:pt idx="3">
                  <c:v>85.733</c:v>
                </c:pt>
                <c:pt idx="4">
                  <c:v>17.398</c:v>
                </c:pt>
                <c:pt idx="5">
                  <c:v>16.156</c:v>
                </c:pt>
                <c:pt idx="6">
                  <c:v>18.184</c:v>
                </c:pt>
                <c:pt idx="7">
                  <c:v>13.173</c:v>
                </c:pt>
                <c:pt idx="8">
                  <c:v>16.217</c:v>
                </c:pt>
                <c:pt idx="9">
                  <c:v>212.068</c:v>
                </c:pt>
                <c:pt idx="10">
                  <c:v>221.528</c:v>
                </c:pt>
                <c:pt idx="11">
                  <c:v>56.12</c:v>
                </c:pt>
                <c:pt idx="12">
                  <c:v>56.371</c:v>
                </c:pt>
                <c:pt idx="13">
                  <c:v>82.148</c:v>
                </c:pt>
                <c:pt idx="14">
                  <c:v>116.307</c:v>
                </c:pt>
                <c:pt idx="15">
                  <c:v>107.564</c:v>
                </c:pt>
                <c:pt idx="16">
                  <c:v>62.736</c:v>
                </c:pt>
                <c:pt idx="17">
                  <c:v>109.776</c:v>
                </c:pt>
                <c:pt idx="18">
                  <c:v>94.756</c:v>
                </c:pt>
                <c:pt idx="19">
                  <c:v>124.267</c:v>
                </c:pt>
                <c:pt idx="20">
                  <c:v>65.379</c:v>
                </c:pt>
                <c:pt idx="21">
                  <c:v>56.145</c:v>
                </c:pt>
                <c:pt idx="22">
                  <c:v>54.946</c:v>
                </c:pt>
                <c:pt idx="23">
                  <c:v>33.698</c:v>
                </c:pt>
                <c:pt idx="24">
                  <c:v>30.17</c:v>
                </c:pt>
                <c:pt idx="25">
                  <c:v>37.244</c:v>
                </c:pt>
                <c:pt idx="26">
                  <c:v>18.314</c:v>
                </c:pt>
                <c:pt idx="27">
                  <c:v>17.888</c:v>
                </c:pt>
                <c:pt idx="28">
                  <c:v>18.16</c:v>
                </c:pt>
                <c:pt idx="29">
                  <c:v>14.988</c:v>
                </c:pt>
                <c:pt idx="30">
                  <c:v>15.515</c:v>
                </c:pt>
                <c:pt idx="31">
                  <c:v>5.424</c:v>
                </c:pt>
                <c:pt idx="32">
                  <c:v>8.336</c:v>
                </c:pt>
                <c:pt idx="33">
                  <c:v>15.593</c:v>
                </c:pt>
                <c:pt idx="34">
                  <c:v>7.028</c:v>
                </c:pt>
              </c:numCache>
            </c:numRef>
          </c:xVal>
          <c:yVal>
            <c:numRef>
              <c:f>'DATA '!$H$715:$H$749</c:f>
              <c:numCache>
                <c:ptCount val="35"/>
                <c:pt idx="0">
                  <c:v>56.363892328224</c:v>
                </c:pt>
                <c:pt idx="1">
                  <c:v>67.305078322848</c:v>
                </c:pt>
                <c:pt idx="2">
                  <c:v>57.343371483744</c:v>
                </c:pt>
                <c:pt idx="3">
                  <c:v>1543.080198701664</c:v>
                </c:pt>
                <c:pt idx="4">
                  <c:v>144.663664615488</c:v>
                </c:pt>
                <c:pt idx="5">
                  <c:v>388.78717094784</c:v>
                </c:pt>
                <c:pt idx="6">
                  <c:v>418.7495294415361</c:v>
                </c:pt>
                <c:pt idx="7">
                  <c:v>329.06326197456</c:v>
                </c:pt>
                <c:pt idx="8">
                  <c:v>438.92030015855994</c:v>
                </c:pt>
                <c:pt idx="9">
                  <c:v>35173.636299358855</c:v>
                </c:pt>
                <c:pt idx="10">
                  <c:v>17577.440090724096</c:v>
                </c:pt>
                <c:pt idx="11">
                  <c:v>524.02370018688</c:v>
                </c:pt>
                <c:pt idx="12">
                  <c:v>740.0641336482241</c:v>
                </c:pt>
                <c:pt idx="13">
                  <c:v>1117.7749473073923</c:v>
                </c:pt>
                <c:pt idx="14">
                  <c:v>1524.5727265212481</c:v>
                </c:pt>
                <c:pt idx="15">
                  <c:v>1533.8038153996797</c:v>
                </c:pt>
                <c:pt idx="16">
                  <c:v>729.6436120273919</c:v>
                </c:pt>
                <c:pt idx="17">
                  <c:v>9322.84734283008</c:v>
                </c:pt>
                <c:pt idx="18">
                  <c:v>9674.010670892545</c:v>
                </c:pt>
                <c:pt idx="19">
                  <c:v>10077.997932946944</c:v>
                </c:pt>
                <c:pt idx="20">
                  <c:v>359.60916200486406</c:v>
                </c:pt>
                <c:pt idx="21">
                  <c:v>193.32793049616</c:v>
                </c:pt>
                <c:pt idx="22">
                  <c:v>197.984669453568</c:v>
                </c:pt>
                <c:pt idx="23">
                  <c:v>163.86100332940802</c:v>
                </c:pt>
                <c:pt idx="24">
                  <c:v>99.4035705264</c:v>
                </c:pt>
                <c:pt idx="25">
                  <c:v>139.813222777344</c:v>
                </c:pt>
                <c:pt idx="26">
                  <c:v>58.20365037841919</c:v>
                </c:pt>
                <c:pt idx="27">
                  <c:v>49.87667135692801</c:v>
                </c:pt>
                <c:pt idx="28">
                  <c:v>48.06211827456</c:v>
                </c:pt>
                <c:pt idx="29">
                  <c:v>55.285967494656</c:v>
                </c:pt>
                <c:pt idx="30">
                  <c:v>54.69554335680001</c:v>
                </c:pt>
                <c:pt idx="31">
                  <c:v>25.077960156672003</c:v>
                </c:pt>
                <c:pt idx="32">
                  <c:v>43.23616314624</c:v>
                </c:pt>
                <c:pt idx="33">
                  <c:v>85.66067191968001</c:v>
                </c:pt>
                <c:pt idx="34">
                  <c:v>32.075101344383995</c:v>
                </c:pt>
              </c:numCache>
            </c:numRef>
          </c:yVal>
          <c:smooth val="0"/>
        </c:ser>
        <c:axId val="24511410"/>
        <c:axId val="19276099"/>
      </c:scatterChart>
      <c:valAx>
        <c:axId val="24511410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276099"/>
        <c:crossesAt val="0.1"/>
        <c:crossBetween val="midCat"/>
        <c:dispUnits/>
      </c:valAx>
      <c:valAx>
        <c:axId val="1927609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51141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1"/>
          <c:w val="0.7995"/>
          <c:h val="0.894"/>
        </c:manualLayout>
      </c:layout>
      <c:scatterChart>
        <c:scatterStyle val="lineMarker"/>
        <c:varyColors val="0"/>
        <c:ser>
          <c:idx val="1"/>
          <c:order val="0"/>
          <c:tx>
            <c:v>1993 - 2017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'!$E$9:$E$749</c:f>
              <c:numCache>
                <c:ptCount val="741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5">
                  <c:v>39.738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</c:numCache>
            </c:numRef>
          </c:xVal>
          <c:yVal>
            <c:numRef>
              <c:f>'DATA '!$H$9:$H$749</c:f>
              <c:numCache>
                <c:ptCount val="741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878.207</c:v>
                </c:pt>
                <c:pt idx="363">
                  <c:v>1156.746</c:v>
                </c:pt>
                <c:pt idx="364">
                  <c:v>2937.364</c:v>
                </c:pt>
                <c:pt idx="365">
                  <c:v>572.992</c:v>
                </c:pt>
                <c:pt idx="366">
                  <c:v>6709.982</c:v>
                </c:pt>
                <c:pt idx="367">
                  <c:v>100.098</c:v>
                </c:pt>
                <c:pt idx="368">
                  <c:v>366.847</c:v>
                </c:pt>
                <c:pt idx="369">
                  <c:v>2367.801</c:v>
                </c:pt>
                <c:pt idx="370">
                  <c:v>170.654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5">
                  <c:v>4.9778044128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</c:numCache>
            </c:numRef>
          </c:yVal>
          <c:smooth val="0"/>
        </c:ser>
        <c:axId val="39267164"/>
        <c:axId val="17860157"/>
      </c:scatterChart>
      <c:valAx>
        <c:axId val="3926716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860157"/>
        <c:crossesAt val="1"/>
        <c:crossBetween val="midCat"/>
        <c:dispUnits/>
      </c:valAx>
      <c:valAx>
        <c:axId val="17860157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2671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71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Code P.1 Mae Nam Ping  Muang  Chiangmai   Year 2017</a:t>
            </a:r>
          </a:p>
        </c:rich>
      </c:tx>
      <c:layout>
        <c:manualLayout>
          <c:xMode val="factor"/>
          <c:yMode val="factor"/>
          <c:x val="0.07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2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26523686"/>
        <c:axId val="37386583"/>
      </c:lineChart>
      <c:dateAx>
        <c:axId val="265236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386583"/>
        <c:crossesAt val="300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386583"/>
        <c:scaling>
          <c:orientation val="minMax"/>
          <c:max val="306"/>
          <c:min val="30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At val="1"/>
        <c:crossBetween val="between"/>
        <c:dispUnits/>
        <c:majorUnit val="0.5"/>
        <c:minorUnit val="0.01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07125"/>
          <c:w val="0.784"/>
          <c:h val="0.905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'!$E$715:$E$749</c:f>
              <c:numCache>
                <c:ptCount val="35"/>
                <c:pt idx="0">
                  <c:v>17.267</c:v>
                </c:pt>
                <c:pt idx="1">
                  <c:v>18.267</c:v>
                </c:pt>
                <c:pt idx="2">
                  <c:v>7.251</c:v>
                </c:pt>
                <c:pt idx="3">
                  <c:v>85.733</c:v>
                </c:pt>
                <c:pt idx="4">
                  <c:v>17.398</c:v>
                </c:pt>
                <c:pt idx="5">
                  <c:v>16.156</c:v>
                </c:pt>
                <c:pt idx="6">
                  <c:v>18.184</c:v>
                </c:pt>
                <c:pt idx="7">
                  <c:v>13.173</c:v>
                </c:pt>
                <c:pt idx="8">
                  <c:v>16.217</c:v>
                </c:pt>
                <c:pt idx="9">
                  <c:v>212.068</c:v>
                </c:pt>
                <c:pt idx="10">
                  <c:v>221.528</c:v>
                </c:pt>
                <c:pt idx="11">
                  <c:v>56.12</c:v>
                </c:pt>
                <c:pt idx="12">
                  <c:v>56.371</c:v>
                </c:pt>
                <c:pt idx="13">
                  <c:v>82.148</c:v>
                </c:pt>
                <c:pt idx="14">
                  <c:v>116.307</c:v>
                </c:pt>
                <c:pt idx="15">
                  <c:v>107.564</c:v>
                </c:pt>
                <c:pt idx="16">
                  <c:v>62.736</c:v>
                </c:pt>
                <c:pt idx="17">
                  <c:v>109.776</c:v>
                </c:pt>
                <c:pt idx="18">
                  <c:v>94.756</c:v>
                </c:pt>
                <c:pt idx="19">
                  <c:v>124.267</c:v>
                </c:pt>
                <c:pt idx="20">
                  <c:v>65.379</c:v>
                </c:pt>
                <c:pt idx="21">
                  <c:v>56.145</c:v>
                </c:pt>
                <c:pt idx="22">
                  <c:v>54.946</c:v>
                </c:pt>
                <c:pt idx="23">
                  <c:v>33.698</c:v>
                </c:pt>
                <c:pt idx="24">
                  <c:v>30.17</c:v>
                </c:pt>
                <c:pt idx="25">
                  <c:v>37.244</c:v>
                </c:pt>
                <c:pt idx="26">
                  <c:v>18.314</c:v>
                </c:pt>
                <c:pt idx="27">
                  <c:v>17.888</c:v>
                </c:pt>
                <c:pt idx="28">
                  <c:v>18.16</c:v>
                </c:pt>
                <c:pt idx="29">
                  <c:v>14.988</c:v>
                </c:pt>
                <c:pt idx="30">
                  <c:v>15.515</c:v>
                </c:pt>
                <c:pt idx="31">
                  <c:v>5.424</c:v>
                </c:pt>
                <c:pt idx="32">
                  <c:v>8.336</c:v>
                </c:pt>
                <c:pt idx="33">
                  <c:v>15.593</c:v>
                </c:pt>
                <c:pt idx="34">
                  <c:v>7.028</c:v>
                </c:pt>
              </c:numCache>
            </c:numRef>
          </c:xVal>
          <c:yVal>
            <c:numRef>
              <c:f>'DATA '!$H$715:$H$749</c:f>
              <c:numCache>
                <c:ptCount val="35"/>
                <c:pt idx="0">
                  <c:v>56.363892328224</c:v>
                </c:pt>
                <c:pt idx="1">
                  <c:v>67.305078322848</c:v>
                </c:pt>
                <c:pt idx="2">
                  <c:v>57.343371483744</c:v>
                </c:pt>
                <c:pt idx="3">
                  <c:v>1543.080198701664</c:v>
                </c:pt>
                <c:pt idx="4">
                  <c:v>144.663664615488</c:v>
                </c:pt>
                <c:pt idx="5">
                  <c:v>388.78717094784</c:v>
                </c:pt>
                <c:pt idx="6">
                  <c:v>418.7495294415361</c:v>
                </c:pt>
                <c:pt idx="7">
                  <c:v>329.06326197456</c:v>
                </c:pt>
                <c:pt idx="8">
                  <c:v>438.92030015855994</c:v>
                </c:pt>
                <c:pt idx="9">
                  <c:v>35173.636299358855</c:v>
                </c:pt>
                <c:pt idx="10">
                  <c:v>17577.440090724096</c:v>
                </c:pt>
                <c:pt idx="11">
                  <c:v>524.02370018688</c:v>
                </c:pt>
                <c:pt idx="12">
                  <c:v>740.0641336482241</c:v>
                </c:pt>
                <c:pt idx="13">
                  <c:v>1117.7749473073923</c:v>
                </c:pt>
                <c:pt idx="14">
                  <c:v>1524.5727265212481</c:v>
                </c:pt>
                <c:pt idx="15">
                  <c:v>1533.8038153996797</c:v>
                </c:pt>
                <c:pt idx="16">
                  <c:v>729.6436120273919</c:v>
                </c:pt>
                <c:pt idx="17">
                  <c:v>9322.84734283008</c:v>
                </c:pt>
                <c:pt idx="18">
                  <c:v>9674.010670892545</c:v>
                </c:pt>
                <c:pt idx="19">
                  <c:v>10077.997932946944</c:v>
                </c:pt>
                <c:pt idx="20">
                  <c:v>359.60916200486406</c:v>
                </c:pt>
                <c:pt idx="21">
                  <c:v>193.32793049616</c:v>
                </c:pt>
                <c:pt idx="22">
                  <c:v>197.984669453568</c:v>
                </c:pt>
                <c:pt idx="23">
                  <c:v>163.86100332940802</c:v>
                </c:pt>
                <c:pt idx="24">
                  <c:v>99.4035705264</c:v>
                </c:pt>
                <c:pt idx="25">
                  <c:v>139.813222777344</c:v>
                </c:pt>
                <c:pt idx="26">
                  <c:v>58.20365037841919</c:v>
                </c:pt>
                <c:pt idx="27">
                  <c:v>49.87667135692801</c:v>
                </c:pt>
                <c:pt idx="28">
                  <c:v>48.06211827456</c:v>
                </c:pt>
                <c:pt idx="29">
                  <c:v>55.285967494656</c:v>
                </c:pt>
                <c:pt idx="30">
                  <c:v>54.69554335680001</c:v>
                </c:pt>
                <c:pt idx="31">
                  <c:v>25.077960156672003</c:v>
                </c:pt>
                <c:pt idx="32">
                  <c:v>43.23616314624</c:v>
                </c:pt>
                <c:pt idx="33">
                  <c:v>85.66067191968001</c:v>
                </c:pt>
                <c:pt idx="34">
                  <c:v>32.075101344383995</c:v>
                </c:pt>
              </c:numCache>
            </c:numRef>
          </c:yVal>
          <c:smooth val="0"/>
        </c:ser>
        <c:axId val="934928"/>
        <c:axId val="8414353"/>
      </c:scatterChart>
      <c:valAx>
        <c:axId val="934928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414353"/>
        <c:crossesAt val="1"/>
        <c:crossBetween val="midCat"/>
        <c:dispUnits/>
      </c:valAx>
      <c:valAx>
        <c:axId val="841435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349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28575" y="381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6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>
      <xdr:nvGraphicFramePr>
        <xdr:cNvPr id="2" name="Chart 5"/>
        <xdr:cNvGraphicFramePr/>
      </xdr:nvGraphicFramePr>
      <xdr:xfrm>
        <a:off x="2933700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402"/>
  <sheetViews>
    <sheetView zoomScalePageLayoutView="0" workbookViewId="0" topLeftCell="A325">
      <selection activeCell="O395" sqref="O395"/>
    </sheetView>
  </sheetViews>
  <sheetFormatPr defaultColWidth="9.140625" defaultRowHeight="23.25"/>
  <cols>
    <col min="1" max="1" width="9.421875" style="165" bestFit="1" customWidth="1"/>
    <col min="2" max="2" width="9.140625" style="187" customWidth="1"/>
    <col min="3" max="4" width="9.140625" style="174" customWidth="1"/>
    <col min="6" max="6" width="10.57421875" style="0" customWidth="1"/>
    <col min="9" max="10" width="9.140625" style="183" customWidth="1"/>
  </cols>
  <sheetData>
    <row r="1" spans="1:10" s="143" customFormat="1" ht="21">
      <c r="A1" s="264" t="s">
        <v>191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43" customFormat="1" ht="21">
      <c r="A2" s="161" t="s">
        <v>192</v>
      </c>
      <c r="B2" s="145" t="s">
        <v>193</v>
      </c>
      <c r="C2" s="167" t="s">
        <v>194</v>
      </c>
      <c r="D2" s="168" t="s">
        <v>194</v>
      </c>
      <c r="E2" s="144" t="s">
        <v>195</v>
      </c>
      <c r="F2" s="146" t="s">
        <v>195</v>
      </c>
      <c r="G2" s="144" t="s">
        <v>195</v>
      </c>
      <c r="H2" s="145" t="s">
        <v>196</v>
      </c>
      <c r="I2" s="175" t="s">
        <v>195</v>
      </c>
      <c r="J2" s="176" t="s">
        <v>195</v>
      </c>
    </row>
    <row r="3" spans="1:10" s="143" customFormat="1" ht="21">
      <c r="A3" s="162" t="s">
        <v>197</v>
      </c>
      <c r="B3" s="148" t="s">
        <v>198</v>
      </c>
      <c r="C3" s="169" t="s">
        <v>199</v>
      </c>
      <c r="D3" s="170" t="s">
        <v>199</v>
      </c>
      <c r="E3" s="147" t="s">
        <v>200</v>
      </c>
      <c r="F3" s="149" t="s">
        <v>200</v>
      </c>
      <c r="G3" s="147" t="s">
        <v>201</v>
      </c>
      <c r="H3" s="148" t="s">
        <v>202</v>
      </c>
      <c r="I3" s="177" t="s">
        <v>203</v>
      </c>
      <c r="J3" s="178" t="s">
        <v>204</v>
      </c>
    </row>
    <row r="4" spans="1:10" s="143" customFormat="1" ht="18.75" customHeight="1">
      <c r="A4" s="163"/>
      <c r="B4" s="148" t="s">
        <v>205</v>
      </c>
      <c r="C4" s="169" t="s">
        <v>206</v>
      </c>
      <c r="D4" s="170" t="s">
        <v>207</v>
      </c>
      <c r="E4" s="147" t="s">
        <v>208</v>
      </c>
      <c r="F4" s="149" t="s">
        <v>209</v>
      </c>
      <c r="G4" s="147" t="s">
        <v>210</v>
      </c>
      <c r="H4" s="148" t="s">
        <v>211</v>
      </c>
      <c r="I4" s="179"/>
      <c r="J4" s="180"/>
    </row>
    <row r="5" spans="1:10" s="143" customFormat="1" ht="18.75" customHeight="1">
      <c r="A5" s="164"/>
      <c r="B5" s="186"/>
      <c r="C5" s="171" t="s">
        <v>95</v>
      </c>
      <c r="D5" s="172" t="s">
        <v>94</v>
      </c>
      <c r="E5" s="151" t="s">
        <v>96</v>
      </c>
      <c r="F5" s="152"/>
      <c r="G5" s="151" t="s">
        <v>212</v>
      </c>
      <c r="H5" s="150"/>
      <c r="I5" s="181" t="s">
        <v>213</v>
      </c>
      <c r="J5" s="178" t="s">
        <v>214</v>
      </c>
    </row>
    <row r="6" spans="1:10" s="143" customFormat="1" ht="18.75" customHeight="1">
      <c r="A6" s="153">
        <v>20912</v>
      </c>
      <c r="B6" s="154">
        <v>1</v>
      </c>
      <c r="C6" s="155">
        <v>85.4248</v>
      </c>
      <c r="D6" s="155">
        <v>85.4405</v>
      </c>
      <c r="E6" s="155">
        <f aca="true" t="shared" si="0" ref="E6:E12">D6-C6</f>
        <v>0.015699999999995384</v>
      </c>
      <c r="F6" s="156">
        <f aca="true" t="shared" si="1" ref="F6:F12">((10^6)*E6/G6)</f>
        <v>50.49855258924215</v>
      </c>
      <c r="G6" s="157">
        <f aca="true" t="shared" si="2" ref="G6:G12">I6-J6</f>
        <v>310.9</v>
      </c>
      <c r="H6" s="154">
        <v>1</v>
      </c>
      <c r="I6" s="158">
        <v>648.42</v>
      </c>
      <c r="J6" s="157">
        <v>337.52</v>
      </c>
    </row>
    <row r="7" spans="1:10" s="143" customFormat="1" ht="18.75" customHeight="1">
      <c r="A7" s="153"/>
      <c r="B7" s="154">
        <v>2</v>
      </c>
      <c r="C7" s="155">
        <v>87.483</v>
      </c>
      <c r="D7" s="155">
        <v>87.498</v>
      </c>
      <c r="E7" s="155">
        <f t="shared" si="0"/>
        <v>0.015000000000000568</v>
      </c>
      <c r="F7" s="156">
        <f t="shared" si="1"/>
        <v>55.438518682782906</v>
      </c>
      <c r="G7" s="157">
        <f t="shared" si="2"/>
        <v>270.56999999999994</v>
      </c>
      <c r="H7" s="154">
        <v>2</v>
      </c>
      <c r="I7" s="158">
        <v>831.03</v>
      </c>
      <c r="J7" s="157">
        <v>560.46</v>
      </c>
    </row>
    <row r="8" spans="1:10" s="143" customFormat="1" ht="18.75" customHeight="1">
      <c r="A8" s="153"/>
      <c r="B8" s="154">
        <v>3</v>
      </c>
      <c r="C8" s="155">
        <v>85.8672</v>
      </c>
      <c r="D8" s="155">
        <v>85.8804</v>
      </c>
      <c r="E8" s="155">
        <f t="shared" si="0"/>
        <v>0.013199999999997658</v>
      </c>
      <c r="F8" s="156">
        <f t="shared" si="1"/>
        <v>44.888798204440114</v>
      </c>
      <c r="G8" s="157">
        <f t="shared" si="2"/>
        <v>294.05999999999995</v>
      </c>
      <c r="H8" s="154">
        <v>3</v>
      </c>
      <c r="I8" s="158">
        <v>824.42</v>
      </c>
      <c r="J8" s="160">
        <v>530.36</v>
      </c>
    </row>
    <row r="9" spans="1:10" s="143" customFormat="1" ht="18.75" customHeight="1">
      <c r="A9" s="153">
        <v>20935</v>
      </c>
      <c r="B9" s="154">
        <v>4</v>
      </c>
      <c r="C9" s="155">
        <v>85.0337</v>
      </c>
      <c r="D9" s="155">
        <v>85.0484</v>
      </c>
      <c r="E9" s="155">
        <f t="shared" si="0"/>
        <v>0.01470000000000482</v>
      </c>
      <c r="F9" s="156">
        <f t="shared" si="1"/>
        <v>54.06598256649682</v>
      </c>
      <c r="G9" s="157">
        <f t="shared" si="2"/>
        <v>271.89</v>
      </c>
      <c r="H9" s="154">
        <v>4</v>
      </c>
      <c r="I9" s="158">
        <v>814.13</v>
      </c>
      <c r="J9" s="157">
        <v>542.24</v>
      </c>
    </row>
    <row r="10" spans="1:10" s="143" customFormat="1" ht="18.75" customHeight="1">
      <c r="A10" s="153"/>
      <c r="B10" s="154">
        <v>5</v>
      </c>
      <c r="C10" s="155">
        <v>85.0558</v>
      </c>
      <c r="D10" s="155">
        <v>85.0668</v>
      </c>
      <c r="E10" s="155">
        <f t="shared" si="0"/>
        <v>0.01099999999999568</v>
      </c>
      <c r="F10" s="156">
        <f t="shared" si="1"/>
        <v>39.32644524684737</v>
      </c>
      <c r="G10" s="157">
        <f t="shared" si="2"/>
        <v>279.71000000000004</v>
      </c>
      <c r="H10" s="154">
        <v>5</v>
      </c>
      <c r="I10" s="158">
        <v>833.11</v>
      </c>
      <c r="J10" s="157">
        <v>553.4</v>
      </c>
    </row>
    <row r="11" spans="1:10" s="143" customFormat="1" ht="18.75" customHeight="1">
      <c r="A11" s="153"/>
      <c r="B11" s="154">
        <v>6</v>
      </c>
      <c r="C11" s="155">
        <v>87.4034</v>
      </c>
      <c r="D11" s="155">
        <v>87.4147</v>
      </c>
      <c r="E11" s="155">
        <f t="shared" si="0"/>
        <v>0.011299999999991428</v>
      </c>
      <c r="F11" s="156">
        <f t="shared" si="1"/>
        <v>41.42076903336179</v>
      </c>
      <c r="G11" s="157">
        <f t="shared" si="2"/>
        <v>272.80999999999995</v>
      </c>
      <c r="H11" s="154">
        <v>6</v>
      </c>
      <c r="I11" s="158">
        <v>846.55</v>
      </c>
      <c r="J11" s="160">
        <v>573.74</v>
      </c>
    </row>
    <row r="12" spans="1:10" s="143" customFormat="1" ht="18.75" customHeight="1">
      <c r="A12" s="153">
        <v>20946</v>
      </c>
      <c r="B12" s="154">
        <v>1</v>
      </c>
      <c r="C12" s="155">
        <v>85.3797</v>
      </c>
      <c r="D12" s="155">
        <v>85.4602</v>
      </c>
      <c r="E12" s="155">
        <f t="shared" si="0"/>
        <v>0.08050000000000068</v>
      </c>
      <c r="F12" s="156">
        <f t="shared" si="1"/>
        <v>301.8938683667755</v>
      </c>
      <c r="G12" s="157">
        <f t="shared" si="2"/>
        <v>266.65</v>
      </c>
      <c r="H12" s="154">
        <v>7</v>
      </c>
      <c r="I12" s="158">
        <v>831.14</v>
      </c>
      <c r="J12" s="157">
        <v>564.49</v>
      </c>
    </row>
    <row r="13" spans="1:10" s="143" customFormat="1" ht="18.75" customHeight="1">
      <c r="A13" s="153"/>
      <c r="B13" s="154">
        <v>2</v>
      </c>
      <c r="C13" s="155">
        <v>87.4587</v>
      </c>
      <c r="D13" s="155">
        <v>87.5291</v>
      </c>
      <c r="E13" s="155">
        <f aca="true" t="shared" si="3" ref="E13:E20">D13-C13</f>
        <v>0.07040000000000646</v>
      </c>
      <c r="F13" s="156">
        <f aca="true" t="shared" si="4" ref="F13:F20">((10^6)*E13/G13)</f>
        <v>244.86104831138556</v>
      </c>
      <c r="G13" s="157">
        <f aca="true" t="shared" si="5" ref="G13:G20">I13-J13</f>
        <v>287.51</v>
      </c>
      <c r="H13" s="154">
        <v>8</v>
      </c>
      <c r="I13" s="158">
        <v>692.4</v>
      </c>
      <c r="J13" s="157">
        <v>404.89</v>
      </c>
    </row>
    <row r="14" spans="1:10" s="143" customFormat="1" ht="18.75" customHeight="1">
      <c r="A14" s="153"/>
      <c r="B14" s="154">
        <v>3</v>
      </c>
      <c r="C14" s="155">
        <v>85.8523</v>
      </c>
      <c r="D14" s="155">
        <v>85.899</v>
      </c>
      <c r="E14" s="155">
        <f t="shared" si="3"/>
        <v>0.046700000000001296</v>
      </c>
      <c r="F14" s="156">
        <f t="shared" si="4"/>
        <v>177.44509461205755</v>
      </c>
      <c r="G14" s="157">
        <f t="shared" si="5"/>
        <v>263.17999999999995</v>
      </c>
      <c r="H14" s="154">
        <v>9</v>
      </c>
      <c r="I14" s="158">
        <v>772.9</v>
      </c>
      <c r="J14" s="160">
        <v>509.72</v>
      </c>
    </row>
    <row r="15" spans="1:10" s="143" customFormat="1" ht="18.75" customHeight="1">
      <c r="A15" s="153">
        <v>20961</v>
      </c>
      <c r="B15" s="154">
        <v>4</v>
      </c>
      <c r="C15" s="155">
        <v>85.0248</v>
      </c>
      <c r="D15" s="155">
        <v>85.0396</v>
      </c>
      <c r="E15" s="155">
        <f t="shared" si="3"/>
        <v>0.014799999999993929</v>
      </c>
      <c r="F15" s="156">
        <f t="shared" si="4"/>
        <v>46.7274966059228</v>
      </c>
      <c r="G15" s="157">
        <f t="shared" si="5"/>
        <v>316.72999999999996</v>
      </c>
      <c r="H15" s="154">
        <v>10</v>
      </c>
      <c r="I15" s="158">
        <v>688.27</v>
      </c>
      <c r="J15" s="157">
        <v>371.54</v>
      </c>
    </row>
    <row r="16" spans="1:10" s="143" customFormat="1" ht="18.75" customHeight="1">
      <c r="A16" s="153"/>
      <c r="B16" s="154">
        <v>5</v>
      </c>
      <c r="C16" s="155">
        <v>85.0205</v>
      </c>
      <c r="D16" s="155">
        <v>85.0362</v>
      </c>
      <c r="E16" s="155">
        <f t="shared" si="3"/>
        <v>0.015699999999995384</v>
      </c>
      <c r="F16" s="156">
        <f t="shared" si="4"/>
        <v>57.06600756032053</v>
      </c>
      <c r="G16" s="157">
        <f t="shared" si="5"/>
        <v>275.12</v>
      </c>
      <c r="H16" s="154">
        <v>11</v>
      </c>
      <c r="I16" s="158">
        <v>837.09</v>
      </c>
      <c r="J16" s="157">
        <v>561.97</v>
      </c>
    </row>
    <row r="17" spans="1:10" s="143" customFormat="1" ht="18.75" customHeight="1">
      <c r="A17" s="153"/>
      <c r="B17" s="154">
        <v>6</v>
      </c>
      <c r="C17" s="155">
        <v>87.3592</v>
      </c>
      <c r="D17" s="155">
        <v>87.373</v>
      </c>
      <c r="E17" s="155">
        <f t="shared" si="3"/>
        <v>0.013800000000003365</v>
      </c>
      <c r="F17" s="156">
        <f t="shared" si="4"/>
        <v>51.63317993042005</v>
      </c>
      <c r="G17" s="157">
        <f t="shared" si="5"/>
        <v>267.27</v>
      </c>
      <c r="H17" s="154">
        <v>12</v>
      </c>
      <c r="I17" s="158">
        <v>673.92</v>
      </c>
      <c r="J17" s="160">
        <v>406.65</v>
      </c>
    </row>
    <row r="18" spans="1:10" s="143" customFormat="1" ht="18.75" customHeight="1">
      <c r="A18" s="153">
        <v>20968</v>
      </c>
      <c r="B18" s="154">
        <v>7</v>
      </c>
      <c r="C18" s="155">
        <v>86.4356</v>
      </c>
      <c r="D18" s="155">
        <v>86.4398</v>
      </c>
      <c r="E18" s="155">
        <f t="shared" si="3"/>
        <v>0.004200000000011528</v>
      </c>
      <c r="F18" s="156">
        <f t="shared" si="4"/>
        <v>15.453675767207036</v>
      </c>
      <c r="G18" s="157">
        <f t="shared" si="5"/>
        <v>271.78</v>
      </c>
      <c r="H18" s="154">
        <v>13</v>
      </c>
      <c r="I18" s="158">
        <v>651.27</v>
      </c>
      <c r="J18" s="157">
        <v>379.49</v>
      </c>
    </row>
    <row r="19" spans="1:10" s="143" customFormat="1" ht="18.75" customHeight="1">
      <c r="A19" s="153"/>
      <c r="B19" s="154">
        <v>8</v>
      </c>
      <c r="C19" s="155">
        <v>84.7775</v>
      </c>
      <c r="D19" s="155">
        <v>84.7856</v>
      </c>
      <c r="E19" s="155">
        <f t="shared" si="3"/>
        <v>0.008099999999998886</v>
      </c>
      <c r="F19" s="156">
        <f t="shared" si="4"/>
        <v>33.86146064127288</v>
      </c>
      <c r="G19" s="157">
        <f t="shared" si="5"/>
        <v>239.21000000000004</v>
      </c>
      <c r="H19" s="154">
        <v>14</v>
      </c>
      <c r="I19" s="158">
        <v>804.77</v>
      </c>
      <c r="J19" s="157">
        <v>565.56</v>
      </c>
    </row>
    <row r="20" spans="1:10" s="143" customFormat="1" ht="18.75" customHeight="1">
      <c r="A20" s="153"/>
      <c r="B20" s="154">
        <v>9</v>
      </c>
      <c r="C20" s="155">
        <v>87.635</v>
      </c>
      <c r="D20" s="155">
        <v>87.6419</v>
      </c>
      <c r="E20" s="155">
        <f t="shared" si="3"/>
        <v>0.0069000000000016826</v>
      </c>
      <c r="F20" s="156">
        <f t="shared" si="4"/>
        <v>26.609077937610124</v>
      </c>
      <c r="G20" s="157">
        <f t="shared" si="5"/>
        <v>259.31000000000006</v>
      </c>
      <c r="H20" s="154">
        <v>15</v>
      </c>
      <c r="I20" s="158">
        <v>802.07</v>
      </c>
      <c r="J20" s="160">
        <v>542.76</v>
      </c>
    </row>
    <row r="21" spans="1:10" s="143" customFormat="1" ht="18.75" customHeight="1">
      <c r="A21" s="153">
        <v>20977</v>
      </c>
      <c r="B21" s="154">
        <v>1</v>
      </c>
      <c r="C21" s="155">
        <v>85.3687</v>
      </c>
      <c r="D21" s="155">
        <v>85.3836</v>
      </c>
      <c r="E21" s="155">
        <f>D21-C21</f>
        <v>0.014899999999997249</v>
      </c>
      <c r="F21" s="156">
        <f>((10^6)*E21/G21)</f>
        <v>46.96315441106077</v>
      </c>
      <c r="G21" s="157">
        <f>I21-J21</f>
        <v>317.27</v>
      </c>
      <c r="H21" s="154">
        <v>16</v>
      </c>
      <c r="I21" s="158">
        <v>616.9</v>
      </c>
      <c r="J21" s="157">
        <v>299.63</v>
      </c>
    </row>
    <row r="22" spans="1:10" s="143" customFormat="1" ht="18.75" customHeight="1">
      <c r="A22" s="153"/>
      <c r="B22" s="154">
        <v>2</v>
      </c>
      <c r="C22" s="155">
        <v>87.4474</v>
      </c>
      <c r="D22" s="155">
        <v>87.4606</v>
      </c>
      <c r="E22" s="155">
        <f aca="true" t="shared" si="6" ref="E22:E29">D22-C22</f>
        <v>0.013199999999997658</v>
      </c>
      <c r="F22" s="156">
        <f aca="true" t="shared" si="7" ref="F22:F29">((10^6)*E22/G22)</f>
        <v>47.1984839274776</v>
      </c>
      <c r="G22" s="157">
        <f aca="true" t="shared" si="8" ref="G22:G29">I22-J22</f>
        <v>279.66999999999996</v>
      </c>
      <c r="H22" s="154">
        <v>17</v>
      </c>
      <c r="I22" s="158">
        <v>717.18</v>
      </c>
      <c r="J22" s="157">
        <v>437.51</v>
      </c>
    </row>
    <row r="23" spans="1:10" s="143" customFormat="1" ht="18.75" customHeight="1">
      <c r="A23" s="153"/>
      <c r="B23" s="154">
        <v>3</v>
      </c>
      <c r="C23" s="155">
        <v>85.8219</v>
      </c>
      <c r="D23" s="155">
        <v>85.835</v>
      </c>
      <c r="E23" s="155">
        <f t="shared" si="6"/>
        <v>0.013099999999994338</v>
      </c>
      <c r="F23" s="156">
        <f t="shared" si="7"/>
        <v>46.55129526311908</v>
      </c>
      <c r="G23" s="157">
        <f t="shared" si="8"/>
        <v>281.40999999999997</v>
      </c>
      <c r="H23" s="154">
        <v>18</v>
      </c>
      <c r="I23" s="158">
        <v>702.3</v>
      </c>
      <c r="J23" s="160">
        <v>420.89</v>
      </c>
    </row>
    <row r="24" spans="1:10" s="143" customFormat="1" ht="18.75" customHeight="1">
      <c r="A24" s="153">
        <v>20989</v>
      </c>
      <c r="B24" s="154">
        <v>4</v>
      </c>
      <c r="C24" s="155">
        <v>84.9775</v>
      </c>
      <c r="D24" s="155">
        <v>84.9886</v>
      </c>
      <c r="E24" s="155">
        <f t="shared" si="6"/>
        <v>0.011099999999999</v>
      </c>
      <c r="F24" s="156">
        <f t="shared" si="7"/>
        <v>41.82523832849392</v>
      </c>
      <c r="G24" s="157">
        <f t="shared" si="8"/>
        <v>265.39</v>
      </c>
      <c r="H24" s="154">
        <v>19</v>
      </c>
      <c r="I24" s="158">
        <v>663.9</v>
      </c>
      <c r="J24" s="157">
        <v>398.51</v>
      </c>
    </row>
    <row r="25" spans="1:10" s="143" customFormat="1" ht="18.75" customHeight="1">
      <c r="A25" s="153"/>
      <c r="B25" s="154">
        <v>5</v>
      </c>
      <c r="C25" s="155">
        <v>85.0087</v>
      </c>
      <c r="D25" s="155">
        <v>85.0185</v>
      </c>
      <c r="E25" s="155">
        <f t="shared" si="6"/>
        <v>0.009799999999998477</v>
      </c>
      <c r="F25" s="156">
        <f t="shared" si="7"/>
        <v>35.07265049029587</v>
      </c>
      <c r="G25" s="157">
        <f t="shared" si="8"/>
        <v>279.4200000000001</v>
      </c>
      <c r="H25" s="154">
        <v>20</v>
      </c>
      <c r="I25" s="158">
        <v>824.7</v>
      </c>
      <c r="J25" s="157">
        <v>545.28</v>
      </c>
    </row>
    <row r="26" spans="1:10" s="143" customFormat="1" ht="18.75" customHeight="1">
      <c r="A26" s="153"/>
      <c r="B26" s="154">
        <v>6</v>
      </c>
      <c r="C26" s="155">
        <v>87.3754</v>
      </c>
      <c r="D26" s="155">
        <v>87.384</v>
      </c>
      <c r="E26" s="155">
        <f t="shared" si="6"/>
        <v>0.008600000000001273</v>
      </c>
      <c r="F26" s="156">
        <f t="shared" si="7"/>
        <v>29.75881518392081</v>
      </c>
      <c r="G26" s="157">
        <f t="shared" si="8"/>
        <v>288.98999999999995</v>
      </c>
      <c r="H26" s="154">
        <v>21</v>
      </c>
      <c r="I26" s="158">
        <v>654.05</v>
      </c>
      <c r="J26" s="160">
        <v>365.06</v>
      </c>
    </row>
    <row r="27" spans="1:10" s="143" customFormat="1" ht="18.75" customHeight="1">
      <c r="A27" s="153">
        <v>20998</v>
      </c>
      <c r="B27" s="154">
        <v>7</v>
      </c>
      <c r="C27" s="155">
        <v>86.415</v>
      </c>
      <c r="D27" s="155">
        <v>86.4249</v>
      </c>
      <c r="E27" s="155">
        <f t="shared" si="6"/>
        <v>0.009899999999987585</v>
      </c>
      <c r="F27" s="156">
        <f t="shared" si="7"/>
        <v>40.68381688167825</v>
      </c>
      <c r="G27" s="157">
        <f t="shared" si="8"/>
        <v>243.34000000000003</v>
      </c>
      <c r="H27" s="154">
        <v>22</v>
      </c>
      <c r="I27" s="158">
        <v>804.22</v>
      </c>
      <c r="J27" s="157">
        <v>560.88</v>
      </c>
    </row>
    <row r="28" spans="1:10" s="143" customFormat="1" ht="18.75" customHeight="1">
      <c r="A28" s="153"/>
      <c r="B28" s="154">
        <v>8</v>
      </c>
      <c r="C28" s="155">
        <v>84.7699</v>
      </c>
      <c r="D28" s="155">
        <v>84.7774</v>
      </c>
      <c r="E28" s="155">
        <f t="shared" si="6"/>
        <v>0.007499999999993179</v>
      </c>
      <c r="F28" s="156">
        <f t="shared" si="7"/>
        <v>28.548589699642868</v>
      </c>
      <c r="G28" s="157">
        <f t="shared" si="8"/>
        <v>262.71000000000004</v>
      </c>
      <c r="H28" s="154">
        <v>23</v>
      </c>
      <c r="I28" s="158">
        <v>750.36</v>
      </c>
      <c r="J28" s="157">
        <v>487.65</v>
      </c>
    </row>
    <row r="29" spans="1:10" s="143" customFormat="1" ht="18.75" customHeight="1">
      <c r="A29" s="153"/>
      <c r="B29" s="154">
        <v>9</v>
      </c>
      <c r="C29" s="155">
        <v>87.6312</v>
      </c>
      <c r="D29" s="155">
        <v>87.6386</v>
      </c>
      <c r="E29" s="155">
        <f t="shared" si="6"/>
        <v>0.007399999999989859</v>
      </c>
      <c r="F29" s="156">
        <f t="shared" si="7"/>
        <v>27.162940938919565</v>
      </c>
      <c r="G29" s="157">
        <f t="shared" si="8"/>
        <v>272.43000000000006</v>
      </c>
      <c r="H29" s="154">
        <v>24</v>
      </c>
      <c r="I29" s="158">
        <v>639.21</v>
      </c>
      <c r="J29" s="160">
        <v>366.78</v>
      </c>
    </row>
    <row r="30" spans="1:10" s="143" customFormat="1" ht="18.75" customHeight="1">
      <c r="A30" s="153">
        <v>21009</v>
      </c>
      <c r="B30" s="154">
        <v>1</v>
      </c>
      <c r="C30" s="155">
        <v>85.3625</v>
      </c>
      <c r="D30" s="155">
        <v>85.3784</v>
      </c>
      <c r="E30" s="155">
        <f>D30-C30</f>
        <v>0.015900000000002024</v>
      </c>
      <c r="F30" s="156">
        <f>((10^6)*E30/G30)</f>
        <v>50.98114659485066</v>
      </c>
      <c r="G30" s="157">
        <f>I30-J30</f>
        <v>311.88</v>
      </c>
      <c r="H30" s="154">
        <v>25</v>
      </c>
      <c r="I30" s="158">
        <v>682.24</v>
      </c>
      <c r="J30" s="157">
        <v>370.36</v>
      </c>
    </row>
    <row r="31" spans="1:10" s="143" customFormat="1" ht="18.75" customHeight="1">
      <c r="A31" s="153"/>
      <c r="B31" s="154">
        <v>2</v>
      </c>
      <c r="C31" s="155">
        <v>87.451</v>
      </c>
      <c r="D31" s="155">
        <v>87.47</v>
      </c>
      <c r="E31" s="155">
        <f aca="true" t="shared" si="9" ref="E31:E38">D31-C31</f>
        <v>0.019000000000005457</v>
      </c>
      <c r="F31" s="156">
        <f aca="true" t="shared" si="10" ref="F31:F38">((10^6)*E31/G31)</f>
        <v>69.17391779227968</v>
      </c>
      <c r="G31" s="157">
        <f aca="true" t="shared" si="11" ref="G31:G38">I31-J31</f>
        <v>274.66999999999996</v>
      </c>
      <c r="H31" s="154">
        <v>26</v>
      </c>
      <c r="I31" s="158">
        <v>635.05</v>
      </c>
      <c r="J31" s="157">
        <v>360.38</v>
      </c>
    </row>
    <row r="32" spans="1:10" s="143" customFormat="1" ht="18.75" customHeight="1">
      <c r="A32" s="153"/>
      <c r="B32" s="154">
        <v>3</v>
      </c>
      <c r="C32" s="155">
        <v>85.8512</v>
      </c>
      <c r="D32" s="155">
        <v>85.8672</v>
      </c>
      <c r="E32" s="155">
        <f t="shared" si="9"/>
        <v>0.015999999999991132</v>
      </c>
      <c r="F32" s="156">
        <f t="shared" si="10"/>
        <v>57.14489803204091</v>
      </c>
      <c r="G32" s="157">
        <f t="shared" si="11"/>
        <v>279.98999999999995</v>
      </c>
      <c r="H32" s="154">
        <v>27</v>
      </c>
      <c r="I32" s="158">
        <v>606.53</v>
      </c>
      <c r="J32" s="160">
        <v>326.54</v>
      </c>
    </row>
    <row r="33" spans="1:10" s="143" customFormat="1" ht="18.75" customHeight="1">
      <c r="A33" s="153">
        <v>21019</v>
      </c>
      <c r="B33" s="154">
        <v>4</v>
      </c>
      <c r="C33" s="155">
        <v>85.0138</v>
      </c>
      <c r="D33" s="155">
        <v>85.0522</v>
      </c>
      <c r="E33" s="155">
        <f t="shared" si="9"/>
        <v>0.03839999999999577</v>
      </c>
      <c r="F33" s="156">
        <f t="shared" si="10"/>
        <v>114.99416045277682</v>
      </c>
      <c r="G33" s="157">
        <f t="shared" si="11"/>
        <v>333.93000000000006</v>
      </c>
      <c r="H33" s="154">
        <v>28</v>
      </c>
      <c r="I33" s="158">
        <v>703.33</v>
      </c>
      <c r="J33" s="157">
        <v>369.4</v>
      </c>
    </row>
    <row r="34" spans="1:10" s="143" customFormat="1" ht="18.75" customHeight="1">
      <c r="A34" s="153"/>
      <c r="B34" s="154">
        <v>5</v>
      </c>
      <c r="C34" s="155">
        <v>85.0515</v>
      </c>
      <c r="D34" s="155">
        <v>85.0907</v>
      </c>
      <c r="E34" s="155">
        <f t="shared" si="9"/>
        <v>0.039199999999993906</v>
      </c>
      <c r="F34" s="156">
        <f t="shared" si="10"/>
        <v>108.15583268953179</v>
      </c>
      <c r="G34" s="157">
        <f t="shared" si="11"/>
        <v>362.44</v>
      </c>
      <c r="H34" s="154">
        <v>29</v>
      </c>
      <c r="I34" s="158">
        <v>732.75</v>
      </c>
      <c r="J34" s="157">
        <v>370.31</v>
      </c>
    </row>
    <row r="35" spans="1:10" s="143" customFormat="1" ht="18.75" customHeight="1">
      <c r="A35" s="153"/>
      <c r="B35" s="154">
        <v>6</v>
      </c>
      <c r="C35" s="155">
        <v>87.4118</v>
      </c>
      <c r="D35" s="155">
        <v>87.4557</v>
      </c>
      <c r="E35" s="155">
        <f t="shared" si="9"/>
        <v>0.04389999999999361</v>
      </c>
      <c r="F35" s="156">
        <f t="shared" si="10"/>
        <v>138.81861877053382</v>
      </c>
      <c r="G35" s="157">
        <f t="shared" si="11"/>
        <v>316.24</v>
      </c>
      <c r="H35" s="154">
        <v>30</v>
      </c>
      <c r="I35" s="158">
        <v>690</v>
      </c>
      <c r="J35" s="160">
        <v>373.76</v>
      </c>
    </row>
    <row r="36" spans="1:10" s="143" customFormat="1" ht="18.75" customHeight="1">
      <c r="A36" s="153">
        <v>21031</v>
      </c>
      <c r="B36" s="154">
        <v>7</v>
      </c>
      <c r="C36" s="155">
        <v>86.4335</v>
      </c>
      <c r="D36" s="155">
        <v>86.4752</v>
      </c>
      <c r="E36" s="155">
        <f t="shared" si="9"/>
        <v>0.041700000000005844</v>
      </c>
      <c r="F36" s="156">
        <f t="shared" si="10"/>
        <v>134.90779682952393</v>
      </c>
      <c r="G36" s="157">
        <f t="shared" si="11"/>
        <v>309.09999999999997</v>
      </c>
      <c r="H36" s="154">
        <v>31</v>
      </c>
      <c r="I36" s="158">
        <v>720.06</v>
      </c>
      <c r="J36" s="157">
        <v>410.96</v>
      </c>
    </row>
    <row r="37" spans="1:10" s="143" customFormat="1" ht="18.75" customHeight="1">
      <c r="A37" s="153"/>
      <c r="B37" s="154">
        <v>8</v>
      </c>
      <c r="C37" s="155">
        <v>84.788</v>
      </c>
      <c r="D37" s="155">
        <v>84.8252</v>
      </c>
      <c r="E37" s="155">
        <f t="shared" si="9"/>
        <v>0.03719999999999857</v>
      </c>
      <c r="F37" s="156">
        <f t="shared" si="10"/>
        <v>113.78234538446985</v>
      </c>
      <c r="G37" s="157">
        <f t="shared" si="11"/>
        <v>326.93999999999994</v>
      </c>
      <c r="H37" s="154">
        <v>32</v>
      </c>
      <c r="I37" s="158">
        <v>708.66</v>
      </c>
      <c r="J37" s="157">
        <v>381.72</v>
      </c>
    </row>
    <row r="38" spans="1:10" s="143" customFormat="1" ht="18.75" customHeight="1">
      <c r="A38" s="153"/>
      <c r="B38" s="154">
        <v>9</v>
      </c>
      <c r="C38" s="155">
        <v>87.6596</v>
      </c>
      <c r="D38" s="155">
        <v>87.6864</v>
      </c>
      <c r="E38" s="155">
        <f t="shared" si="9"/>
        <v>0.026800000000008595</v>
      </c>
      <c r="F38" s="156">
        <f t="shared" si="10"/>
        <v>82.80038310627675</v>
      </c>
      <c r="G38" s="157">
        <f t="shared" si="11"/>
        <v>323.66999999999996</v>
      </c>
      <c r="H38" s="154">
        <v>33</v>
      </c>
      <c r="I38" s="158">
        <v>693.41</v>
      </c>
      <c r="J38" s="160">
        <v>369.74</v>
      </c>
    </row>
    <row r="39" spans="1:10" s="143" customFormat="1" ht="18.75" customHeight="1">
      <c r="A39" s="153">
        <v>21038</v>
      </c>
      <c r="B39" s="154">
        <v>1</v>
      </c>
      <c r="C39" s="155">
        <v>85.3929</v>
      </c>
      <c r="D39" s="155">
        <v>85.4334</v>
      </c>
      <c r="E39" s="155">
        <f>D39-C39</f>
        <v>0.04050000000000864</v>
      </c>
      <c r="F39" s="156">
        <f>((10^6)*E39/G39)</f>
        <v>124.33992386101143</v>
      </c>
      <c r="G39" s="157">
        <f>I39-J39</f>
        <v>325.72</v>
      </c>
      <c r="H39" s="154">
        <v>34</v>
      </c>
      <c r="I39" s="158">
        <v>695.23</v>
      </c>
      <c r="J39" s="157">
        <v>369.51</v>
      </c>
    </row>
    <row r="40" spans="1:10" s="143" customFormat="1" ht="18.75" customHeight="1">
      <c r="A40" s="159"/>
      <c r="B40" s="154">
        <v>2</v>
      </c>
      <c r="C40" s="155">
        <v>87.4595</v>
      </c>
      <c r="D40" s="155">
        <v>87.4958</v>
      </c>
      <c r="E40" s="155">
        <f aca="true" t="shared" si="12" ref="E40:E47">D40-C40</f>
        <v>0.03629999999999711</v>
      </c>
      <c r="F40" s="156">
        <f aca="true" t="shared" si="13" ref="F40:F47">((10^6)*E40/G40)</f>
        <v>114.00395716214037</v>
      </c>
      <c r="G40" s="157">
        <f aca="true" t="shared" si="14" ref="G40:G47">I40-J40</f>
        <v>318.40999999999997</v>
      </c>
      <c r="H40" s="154">
        <v>35</v>
      </c>
      <c r="I40" s="158">
        <v>676.55</v>
      </c>
      <c r="J40" s="157">
        <v>358.14</v>
      </c>
    </row>
    <row r="41" spans="1:10" s="143" customFormat="1" ht="18.75" customHeight="1">
      <c r="A41" s="159"/>
      <c r="B41" s="154">
        <v>3</v>
      </c>
      <c r="C41" s="155">
        <v>85.8459</v>
      </c>
      <c r="D41" s="155">
        <v>85.8816</v>
      </c>
      <c r="E41" s="155">
        <f t="shared" si="12"/>
        <v>0.035700000000005616</v>
      </c>
      <c r="F41" s="156">
        <f t="shared" si="13"/>
        <v>114.73565804276272</v>
      </c>
      <c r="G41" s="157">
        <f t="shared" si="14"/>
        <v>311.15</v>
      </c>
      <c r="H41" s="154">
        <v>36</v>
      </c>
      <c r="I41" s="158">
        <v>680.67</v>
      </c>
      <c r="J41" s="160">
        <v>369.52</v>
      </c>
    </row>
    <row r="42" spans="1:10" s="143" customFormat="1" ht="18.75" customHeight="1">
      <c r="A42" s="153">
        <v>21040</v>
      </c>
      <c r="B42" s="154">
        <v>4</v>
      </c>
      <c r="C42" s="155">
        <v>85.0411</v>
      </c>
      <c r="D42" s="155">
        <v>85.1383</v>
      </c>
      <c r="E42" s="155">
        <f t="shared" si="12"/>
        <v>0.09720000000000084</v>
      </c>
      <c r="F42" s="156">
        <f t="shared" si="13"/>
        <v>313.07372693014094</v>
      </c>
      <c r="G42" s="157">
        <f t="shared" si="14"/>
        <v>310.46999999999997</v>
      </c>
      <c r="H42" s="154">
        <v>37</v>
      </c>
      <c r="I42" s="158">
        <v>675.42</v>
      </c>
      <c r="J42" s="157">
        <v>364.95</v>
      </c>
    </row>
    <row r="43" spans="1:10" s="143" customFormat="1" ht="18.75" customHeight="1">
      <c r="A43" s="159"/>
      <c r="B43" s="154">
        <v>5</v>
      </c>
      <c r="C43" s="155">
        <v>85.0483</v>
      </c>
      <c r="D43" s="155">
        <v>85.1378</v>
      </c>
      <c r="E43" s="155">
        <f t="shared" si="12"/>
        <v>0.08950000000000102</v>
      </c>
      <c r="F43" s="156">
        <f t="shared" si="13"/>
        <v>284.0638588250263</v>
      </c>
      <c r="G43" s="157">
        <f t="shared" si="14"/>
        <v>315.07</v>
      </c>
      <c r="H43" s="154">
        <v>38</v>
      </c>
      <c r="I43" s="158">
        <v>823.91</v>
      </c>
      <c r="J43" s="157">
        <v>508.84</v>
      </c>
    </row>
    <row r="44" spans="1:10" s="143" customFormat="1" ht="18.75" customHeight="1">
      <c r="A44" s="159"/>
      <c r="B44" s="154">
        <v>6</v>
      </c>
      <c r="C44" s="155">
        <v>87.4166</v>
      </c>
      <c r="D44" s="155">
        <v>87.5101</v>
      </c>
      <c r="E44" s="155">
        <f t="shared" si="12"/>
        <v>0.0934999999999917</v>
      </c>
      <c r="F44" s="156">
        <f t="shared" si="13"/>
        <v>312.2078268999322</v>
      </c>
      <c r="G44" s="157">
        <f t="shared" si="14"/>
        <v>299.4800000000001</v>
      </c>
      <c r="H44" s="154">
        <v>39</v>
      </c>
      <c r="I44" s="158">
        <v>730.57</v>
      </c>
      <c r="J44" s="160">
        <v>431.09</v>
      </c>
    </row>
    <row r="45" spans="1:10" s="143" customFormat="1" ht="18.75" customHeight="1">
      <c r="A45" s="153">
        <v>21054</v>
      </c>
      <c r="B45" s="154">
        <v>7</v>
      </c>
      <c r="C45" s="155">
        <v>86.4387</v>
      </c>
      <c r="D45" s="155">
        <v>86.4783</v>
      </c>
      <c r="E45" s="155">
        <f t="shared" si="12"/>
        <v>0.039600000000007185</v>
      </c>
      <c r="F45" s="156">
        <f t="shared" si="13"/>
        <v>117.46907537601135</v>
      </c>
      <c r="G45" s="157">
        <f t="shared" si="14"/>
        <v>337.11</v>
      </c>
      <c r="H45" s="154">
        <v>40</v>
      </c>
      <c r="I45" s="158">
        <v>705.08</v>
      </c>
      <c r="J45" s="157">
        <v>367.97</v>
      </c>
    </row>
    <row r="46" spans="1:10" s="143" customFormat="1" ht="18.75" customHeight="1">
      <c r="A46" s="159"/>
      <c r="B46" s="154">
        <v>8</v>
      </c>
      <c r="C46" s="155">
        <v>84.8104</v>
      </c>
      <c r="D46" s="155">
        <v>84.8433</v>
      </c>
      <c r="E46" s="155">
        <f t="shared" si="12"/>
        <v>0.03289999999999793</v>
      </c>
      <c r="F46" s="156">
        <f t="shared" si="13"/>
        <v>118.67830603851792</v>
      </c>
      <c r="G46" s="157">
        <f t="shared" si="14"/>
        <v>277.21999999999997</v>
      </c>
      <c r="H46" s="154">
        <v>41</v>
      </c>
      <c r="I46" s="158">
        <v>643.31</v>
      </c>
      <c r="J46" s="157">
        <v>366.09</v>
      </c>
    </row>
    <row r="47" spans="1:10" s="143" customFormat="1" ht="18.75" customHeight="1">
      <c r="A47" s="159"/>
      <c r="B47" s="154">
        <v>9</v>
      </c>
      <c r="C47" s="155">
        <v>87.6207</v>
      </c>
      <c r="D47" s="155">
        <v>87.6558</v>
      </c>
      <c r="E47" s="155">
        <f t="shared" si="12"/>
        <v>0.03509999999999991</v>
      </c>
      <c r="F47" s="156">
        <f t="shared" si="13"/>
        <v>122.50453720508138</v>
      </c>
      <c r="G47" s="157">
        <f t="shared" si="14"/>
        <v>286.52</v>
      </c>
      <c r="H47" s="154">
        <v>42</v>
      </c>
      <c r="I47" s="158">
        <v>851.35</v>
      </c>
      <c r="J47" s="160">
        <v>564.83</v>
      </c>
    </row>
    <row r="48" spans="1:10" ht="18.75" customHeight="1">
      <c r="A48" s="166">
        <v>21066</v>
      </c>
      <c r="B48" s="185">
        <v>1</v>
      </c>
      <c r="C48" s="173">
        <v>85.4111</v>
      </c>
      <c r="D48" s="173">
        <v>85.4979</v>
      </c>
      <c r="E48" s="155">
        <f aca="true" t="shared" si="15" ref="E48:E56">D48-C48</f>
        <v>0.08679999999999666</v>
      </c>
      <c r="F48" s="156">
        <f aca="true" t="shared" si="16" ref="F48:F56">((10^6)*E48/G48)</f>
        <v>328.58873410053235</v>
      </c>
      <c r="G48" s="157">
        <f aca="true" t="shared" si="17" ref="G48:G56">I48-J48</f>
        <v>264.1600000000001</v>
      </c>
      <c r="H48" s="154">
        <v>43</v>
      </c>
      <c r="I48" s="182">
        <v>826.09</v>
      </c>
      <c r="J48" s="182">
        <v>561.93</v>
      </c>
    </row>
    <row r="49" spans="1:10" ht="18.75" customHeight="1">
      <c r="A49" s="166"/>
      <c r="B49" s="185">
        <v>2</v>
      </c>
      <c r="C49" s="173">
        <v>87.485</v>
      </c>
      <c r="D49" s="173">
        <v>87.5734</v>
      </c>
      <c r="E49" s="155">
        <f t="shared" si="15"/>
        <v>0.08840000000000714</v>
      </c>
      <c r="F49" s="156">
        <f t="shared" si="16"/>
        <v>334.2155009452066</v>
      </c>
      <c r="G49" s="157">
        <f t="shared" si="17"/>
        <v>264.5</v>
      </c>
      <c r="H49" s="154">
        <v>44</v>
      </c>
      <c r="I49" s="182">
        <v>779.26</v>
      </c>
      <c r="J49" s="182">
        <v>514.76</v>
      </c>
    </row>
    <row r="50" spans="1:10" ht="18.75" customHeight="1">
      <c r="A50" s="166"/>
      <c r="B50" s="185">
        <v>3</v>
      </c>
      <c r="C50" s="173">
        <v>85.861</v>
      </c>
      <c r="D50" s="173">
        <v>85.9523</v>
      </c>
      <c r="E50" s="155">
        <f t="shared" si="15"/>
        <v>0.09129999999998972</v>
      </c>
      <c r="F50" s="156">
        <f t="shared" si="16"/>
        <v>311.189883772418</v>
      </c>
      <c r="G50" s="157">
        <f t="shared" si="17"/>
        <v>293.39000000000004</v>
      </c>
      <c r="H50" s="154">
        <v>45</v>
      </c>
      <c r="I50" s="182">
        <v>804.69</v>
      </c>
      <c r="J50" s="182">
        <v>511.3</v>
      </c>
    </row>
    <row r="51" spans="1:10" ht="18.75" customHeight="1">
      <c r="A51" s="166">
        <v>21078</v>
      </c>
      <c r="B51" s="185">
        <v>4</v>
      </c>
      <c r="C51" s="173">
        <v>85.0365</v>
      </c>
      <c r="D51" s="173">
        <v>85.0534</v>
      </c>
      <c r="E51" s="155">
        <f t="shared" si="15"/>
        <v>0.016899999999992588</v>
      </c>
      <c r="F51" s="156">
        <f t="shared" si="16"/>
        <v>60.46944325172672</v>
      </c>
      <c r="G51" s="157">
        <f t="shared" si="17"/>
        <v>279.48</v>
      </c>
      <c r="H51" s="154">
        <v>46</v>
      </c>
      <c r="I51" s="182">
        <v>810.26</v>
      </c>
      <c r="J51" s="182">
        <v>530.78</v>
      </c>
    </row>
    <row r="52" spans="1:10" ht="18.75" customHeight="1">
      <c r="A52" s="166"/>
      <c r="B52" s="185">
        <v>5</v>
      </c>
      <c r="C52" s="173">
        <v>85.0503</v>
      </c>
      <c r="D52" s="173">
        <v>85.0696</v>
      </c>
      <c r="E52" s="155">
        <f t="shared" si="15"/>
        <v>0.019300000000001205</v>
      </c>
      <c r="F52" s="156">
        <f t="shared" si="16"/>
        <v>73.1115993635927</v>
      </c>
      <c r="G52" s="157">
        <f t="shared" si="17"/>
        <v>263.98</v>
      </c>
      <c r="H52" s="154">
        <v>47</v>
      </c>
      <c r="I52" s="182">
        <v>811.62</v>
      </c>
      <c r="J52" s="182">
        <v>547.64</v>
      </c>
    </row>
    <row r="53" spans="1:10" ht="18.75" customHeight="1">
      <c r="A53" s="166"/>
      <c r="B53" s="185">
        <v>6</v>
      </c>
      <c r="C53" s="173">
        <v>87.3904</v>
      </c>
      <c r="D53" s="173">
        <v>87.4136</v>
      </c>
      <c r="E53" s="155">
        <f t="shared" si="15"/>
        <v>0.023200000000002774</v>
      </c>
      <c r="F53" s="156">
        <f t="shared" si="16"/>
        <v>81.04520366101714</v>
      </c>
      <c r="G53" s="157">
        <f t="shared" si="17"/>
        <v>286.26000000000005</v>
      </c>
      <c r="H53" s="154">
        <v>48</v>
      </c>
      <c r="I53" s="182">
        <v>778.22</v>
      </c>
      <c r="J53" s="182">
        <v>491.96</v>
      </c>
    </row>
    <row r="54" spans="1:10" ht="18.75" customHeight="1">
      <c r="A54" s="166">
        <v>21085</v>
      </c>
      <c r="B54" s="185">
        <v>7</v>
      </c>
      <c r="C54" s="173">
        <v>86.421</v>
      </c>
      <c r="D54" s="173">
        <v>86.4592</v>
      </c>
      <c r="E54" s="155">
        <f t="shared" si="15"/>
        <v>0.03819999999998913</v>
      </c>
      <c r="F54" s="156">
        <f t="shared" si="16"/>
        <v>115.92619567852978</v>
      </c>
      <c r="G54" s="157">
        <f t="shared" si="17"/>
        <v>329.52</v>
      </c>
      <c r="H54" s="154">
        <v>49</v>
      </c>
      <c r="I54" s="182">
        <v>696.42</v>
      </c>
      <c r="J54" s="182">
        <v>366.9</v>
      </c>
    </row>
    <row r="55" spans="1:10" ht="18.75" customHeight="1">
      <c r="A55" s="166"/>
      <c r="B55" s="185">
        <v>8</v>
      </c>
      <c r="C55" s="173">
        <v>84.7986</v>
      </c>
      <c r="D55" s="173">
        <v>84.8203</v>
      </c>
      <c r="E55" s="155">
        <f t="shared" si="15"/>
        <v>0.021700000000009823</v>
      </c>
      <c r="F55" s="156">
        <f t="shared" si="16"/>
        <v>84.94148040869699</v>
      </c>
      <c r="G55" s="157">
        <f t="shared" si="17"/>
        <v>255.47000000000003</v>
      </c>
      <c r="H55" s="154">
        <v>50</v>
      </c>
      <c r="I55" s="182">
        <v>805</v>
      </c>
      <c r="J55" s="182">
        <v>549.53</v>
      </c>
    </row>
    <row r="56" spans="1:10" ht="18.75" customHeight="1">
      <c r="A56" s="166"/>
      <c r="B56" s="185">
        <v>9</v>
      </c>
      <c r="C56" s="173">
        <v>87.6526</v>
      </c>
      <c r="D56" s="173">
        <v>87.6785</v>
      </c>
      <c r="E56" s="155">
        <f t="shared" si="15"/>
        <v>0.02589999999999293</v>
      </c>
      <c r="F56" s="156">
        <f t="shared" si="16"/>
        <v>104.41443257404931</v>
      </c>
      <c r="G56" s="157">
        <f t="shared" si="17"/>
        <v>248.04999999999995</v>
      </c>
      <c r="H56" s="154">
        <v>51</v>
      </c>
      <c r="I56" s="182">
        <v>793.04</v>
      </c>
      <c r="J56" s="182">
        <v>544.99</v>
      </c>
    </row>
    <row r="57" spans="1:10" ht="18.75" customHeight="1">
      <c r="A57" s="166">
        <v>21101</v>
      </c>
      <c r="B57" s="185">
        <v>1</v>
      </c>
      <c r="C57" s="173">
        <v>85.4348</v>
      </c>
      <c r="D57" s="173">
        <v>85.4453</v>
      </c>
      <c r="E57" s="155">
        <f aca="true" t="shared" si="18" ref="E57:E66">D57-C57</f>
        <v>0.010500000000007503</v>
      </c>
      <c r="F57" s="156">
        <f aca="true" t="shared" si="19" ref="F57:F66">((10^6)*E57/G57)</f>
        <v>36.75827061091371</v>
      </c>
      <c r="G57" s="157">
        <f aca="true" t="shared" si="20" ref="G57:G66">I57-J57</f>
        <v>285.65000000000003</v>
      </c>
      <c r="H57" s="154">
        <v>52</v>
      </c>
      <c r="I57" s="182">
        <v>671.61</v>
      </c>
      <c r="J57" s="182">
        <v>385.96</v>
      </c>
    </row>
    <row r="58" spans="1:10" ht="18.75" customHeight="1">
      <c r="A58" s="166"/>
      <c r="B58" s="185">
        <v>2</v>
      </c>
      <c r="C58" s="173">
        <v>87.5018</v>
      </c>
      <c r="D58" s="173">
        <v>87.5146</v>
      </c>
      <c r="E58" s="155">
        <f t="shared" si="18"/>
        <v>0.01279999999999859</v>
      </c>
      <c r="F58" s="156">
        <f t="shared" si="19"/>
        <v>48.194585639514266</v>
      </c>
      <c r="G58" s="157">
        <f t="shared" si="20"/>
        <v>265.5899999999999</v>
      </c>
      <c r="H58" s="154">
        <v>53</v>
      </c>
      <c r="I58" s="182">
        <v>743.56</v>
      </c>
      <c r="J58" s="182">
        <v>477.97</v>
      </c>
    </row>
    <row r="59" spans="1:10" ht="18.75" customHeight="1">
      <c r="A59" s="166"/>
      <c r="B59" s="185">
        <v>3</v>
      </c>
      <c r="C59" s="173">
        <v>85.8728</v>
      </c>
      <c r="D59" s="173">
        <v>85.8835</v>
      </c>
      <c r="E59" s="155">
        <f t="shared" si="18"/>
        <v>0.010699999999999932</v>
      </c>
      <c r="F59" s="156">
        <f t="shared" si="19"/>
        <v>42.30252233731292</v>
      </c>
      <c r="G59" s="157">
        <f t="shared" si="20"/>
        <v>252.94</v>
      </c>
      <c r="H59" s="154">
        <v>54</v>
      </c>
      <c r="I59" s="182">
        <v>755.27</v>
      </c>
      <c r="J59" s="182">
        <v>502.33</v>
      </c>
    </row>
    <row r="60" spans="1:10" ht="18.75" customHeight="1">
      <c r="A60" s="166">
        <v>21110</v>
      </c>
      <c r="B60" s="185">
        <v>4</v>
      </c>
      <c r="C60" s="173">
        <v>85.035</v>
      </c>
      <c r="D60" s="173">
        <v>85.0427</v>
      </c>
      <c r="E60" s="155">
        <f t="shared" si="18"/>
        <v>0.007699999999999818</v>
      </c>
      <c r="F60" s="156">
        <f t="shared" si="19"/>
        <v>25.126448033936427</v>
      </c>
      <c r="G60" s="157">
        <f t="shared" si="20"/>
        <v>306.45</v>
      </c>
      <c r="H60" s="154">
        <v>55</v>
      </c>
      <c r="I60" s="182">
        <v>704.51</v>
      </c>
      <c r="J60" s="182">
        <v>398.06</v>
      </c>
    </row>
    <row r="61" spans="1:10" ht="18.75" customHeight="1">
      <c r="A61" s="166"/>
      <c r="B61" s="185">
        <v>5</v>
      </c>
      <c r="C61" s="173">
        <v>85.0657</v>
      </c>
      <c r="D61" s="173">
        <v>85.0789</v>
      </c>
      <c r="E61" s="155">
        <f t="shared" si="18"/>
        <v>0.013199999999997658</v>
      </c>
      <c r="F61" s="156">
        <f t="shared" si="19"/>
        <v>50.87097271465106</v>
      </c>
      <c r="G61" s="157">
        <f t="shared" si="20"/>
        <v>259.48</v>
      </c>
      <c r="H61" s="154">
        <v>56</v>
      </c>
      <c r="I61" s="182">
        <v>814.02</v>
      </c>
      <c r="J61" s="182">
        <v>554.54</v>
      </c>
    </row>
    <row r="62" spans="1:10" ht="18.75" customHeight="1">
      <c r="A62" s="166"/>
      <c r="B62" s="185">
        <v>6</v>
      </c>
      <c r="C62" s="173">
        <v>87.4013</v>
      </c>
      <c r="D62" s="173">
        <v>87.4078</v>
      </c>
      <c r="E62" s="155">
        <f t="shared" si="18"/>
        <v>0.006499999999988404</v>
      </c>
      <c r="F62" s="156">
        <f t="shared" si="19"/>
        <v>22.5827745543842</v>
      </c>
      <c r="G62" s="157">
        <f t="shared" si="20"/>
        <v>287.83</v>
      </c>
      <c r="H62" s="154">
        <v>57</v>
      </c>
      <c r="I62" s="182">
        <v>704.54</v>
      </c>
      <c r="J62" s="182">
        <v>416.71</v>
      </c>
    </row>
    <row r="63" spans="1:10" ht="18.75" customHeight="1">
      <c r="A63" s="166">
        <v>21121</v>
      </c>
      <c r="B63" s="185">
        <v>7</v>
      </c>
      <c r="C63" s="173">
        <v>86.4592</v>
      </c>
      <c r="D63" s="173">
        <v>86.4667</v>
      </c>
      <c r="E63" s="155">
        <f t="shared" si="18"/>
        <v>0.00750000000000739</v>
      </c>
      <c r="F63" s="156">
        <f t="shared" si="19"/>
        <v>26.425199069859026</v>
      </c>
      <c r="G63" s="157">
        <f t="shared" si="20"/>
        <v>283.82000000000005</v>
      </c>
      <c r="H63" s="154">
        <v>58</v>
      </c>
      <c r="I63" s="182">
        <v>835.34</v>
      </c>
      <c r="J63" s="182">
        <v>551.52</v>
      </c>
    </row>
    <row r="64" spans="1:10" ht="18.75" customHeight="1">
      <c r="A64" s="166"/>
      <c r="B64" s="185">
        <v>8</v>
      </c>
      <c r="C64" s="173">
        <v>84.8007</v>
      </c>
      <c r="D64" s="173">
        <v>84.8106</v>
      </c>
      <c r="E64" s="155">
        <f t="shared" si="18"/>
        <v>0.009899999999987585</v>
      </c>
      <c r="F64" s="156">
        <f t="shared" si="19"/>
        <v>32.116788321127615</v>
      </c>
      <c r="G64" s="157">
        <f t="shared" si="20"/>
        <v>308.24999999999994</v>
      </c>
      <c r="H64" s="154">
        <v>59</v>
      </c>
      <c r="I64" s="182">
        <v>674.41</v>
      </c>
      <c r="J64" s="182">
        <v>366.16</v>
      </c>
    </row>
    <row r="65" spans="1:10" ht="18.75" customHeight="1">
      <c r="A65" s="166"/>
      <c r="B65" s="185">
        <v>9</v>
      </c>
      <c r="C65" s="173">
        <v>87.6572</v>
      </c>
      <c r="D65" s="173">
        <v>87.6648</v>
      </c>
      <c r="E65" s="155">
        <f t="shared" si="18"/>
        <v>0.0075999999999964984</v>
      </c>
      <c r="F65" s="156">
        <f t="shared" si="19"/>
        <v>23.08767239806944</v>
      </c>
      <c r="G65" s="157">
        <f t="shared" si="20"/>
        <v>329.18</v>
      </c>
      <c r="H65" s="154">
        <v>60</v>
      </c>
      <c r="I65" s="182">
        <v>602.14</v>
      </c>
      <c r="J65" s="182">
        <v>272.96</v>
      </c>
    </row>
    <row r="66" spans="1:10" ht="18.75" customHeight="1">
      <c r="A66" s="166" t="s">
        <v>215</v>
      </c>
      <c r="B66" s="185">
        <v>19</v>
      </c>
      <c r="C66" s="173">
        <v>88.976</v>
      </c>
      <c r="D66" s="173">
        <v>88.9849</v>
      </c>
      <c r="E66" s="155">
        <f t="shared" si="18"/>
        <v>0.008899999999997021</v>
      </c>
      <c r="F66" s="156">
        <f t="shared" si="19"/>
        <v>28.369246461803588</v>
      </c>
      <c r="G66" s="157">
        <f t="shared" si="20"/>
        <v>313.71999999999997</v>
      </c>
      <c r="H66" s="154">
        <v>61</v>
      </c>
      <c r="I66" s="182">
        <v>678.31</v>
      </c>
      <c r="J66" s="182">
        <v>364.59</v>
      </c>
    </row>
    <row r="67" spans="1:10" ht="18.75" customHeight="1">
      <c r="A67" s="166"/>
      <c r="B67" s="185">
        <v>20</v>
      </c>
      <c r="C67" s="173">
        <v>84.6686</v>
      </c>
      <c r="D67" s="173">
        <v>84.6752</v>
      </c>
      <c r="E67" s="155">
        <f aca="true" t="shared" si="21" ref="E67:E81">D67-C67</f>
        <v>0.0066000000000059345</v>
      </c>
      <c r="F67" s="156">
        <f aca="true" t="shared" si="22" ref="F67:F81">((10^6)*E67/G67)</f>
        <v>24.08407531749355</v>
      </c>
      <c r="G67" s="157">
        <f aca="true" t="shared" si="23" ref="G67:G81">I67-J67</f>
        <v>274.0400000000001</v>
      </c>
      <c r="H67" s="154">
        <v>62</v>
      </c>
      <c r="I67" s="182">
        <v>782.57</v>
      </c>
      <c r="J67" s="182">
        <v>508.53</v>
      </c>
    </row>
    <row r="68" spans="1:10" ht="18.75" customHeight="1">
      <c r="A68" s="166"/>
      <c r="B68" s="185">
        <v>21</v>
      </c>
      <c r="C68" s="173">
        <v>86.3661</v>
      </c>
      <c r="D68" s="173">
        <v>86.3725</v>
      </c>
      <c r="E68" s="155">
        <f t="shared" si="21"/>
        <v>0.006399999999999295</v>
      </c>
      <c r="F68" s="156">
        <f t="shared" si="22"/>
        <v>22.084195997237043</v>
      </c>
      <c r="G68" s="157">
        <f t="shared" si="23"/>
        <v>289.8</v>
      </c>
      <c r="H68" s="154">
        <v>63</v>
      </c>
      <c r="I68" s="182">
        <v>670.22</v>
      </c>
      <c r="J68" s="182">
        <v>380.42</v>
      </c>
    </row>
    <row r="69" spans="1:10" ht="18.75" customHeight="1">
      <c r="A69" s="166">
        <v>21142</v>
      </c>
      <c r="B69" s="185">
        <v>22</v>
      </c>
      <c r="C69" s="173">
        <v>85.1646</v>
      </c>
      <c r="D69" s="173">
        <v>85.1714</v>
      </c>
      <c r="E69" s="155">
        <f t="shared" si="21"/>
        <v>0.006800000000012574</v>
      </c>
      <c r="F69" s="156">
        <f t="shared" si="22"/>
        <v>21.50061656183822</v>
      </c>
      <c r="G69" s="157">
        <f t="shared" si="23"/>
        <v>316.27</v>
      </c>
      <c r="H69" s="154">
        <v>64</v>
      </c>
      <c r="I69" s="182">
        <v>619.01</v>
      </c>
      <c r="J69" s="182">
        <v>302.74</v>
      </c>
    </row>
    <row r="70" spans="1:10" ht="18.75" customHeight="1">
      <c r="A70" s="166"/>
      <c r="B70" s="185">
        <v>23</v>
      </c>
      <c r="C70" s="173">
        <v>87.6628</v>
      </c>
      <c r="D70" s="173">
        <v>87.6695</v>
      </c>
      <c r="E70" s="155">
        <f t="shared" si="21"/>
        <v>0.006699999999995043</v>
      </c>
      <c r="F70" s="156">
        <f t="shared" si="22"/>
        <v>23.748759393148458</v>
      </c>
      <c r="G70" s="157">
        <f t="shared" si="23"/>
        <v>282.12</v>
      </c>
      <c r="H70" s="154">
        <v>65</v>
      </c>
      <c r="I70" s="182">
        <v>802.95</v>
      </c>
      <c r="J70" s="182">
        <v>520.83</v>
      </c>
    </row>
    <row r="71" spans="1:10" ht="18.75" customHeight="1">
      <c r="A71" s="166"/>
      <c r="B71" s="185">
        <v>24</v>
      </c>
      <c r="C71" s="173">
        <v>88.0461</v>
      </c>
      <c r="D71" s="173">
        <v>88.0552</v>
      </c>
      <c r="E71" s="155">
        <f t="shared" si="21"/>
        <v>0.00910000000000366</v>
      </c>
      <c r="F71" s="156">
        <f t="shared" si="22"/>
        <v>31.80150270838252</v>
      </c>
      <c r="G71" s="157">
        <f t="shared" si="23"/>
        <v>286.15000000000003</v>
      </c>
      <c r="H71" s="154">
        <v>66</v>
      </c>
      <c r="I71" s="182">
        <v>765.08</v>
      </c>
      <c r="J71" s="182">
        <v>478.93</v>
      </c>
    </row>
    <row r="72" spans="1:10" ht="18.75" customHeight="1">
      <c r="A72" s="166">
        <v>21151</v>
      </c>
      <c r="B72" s="185">
        <v>25</v>
      </c>
      <c r="C72" s="173">
        <v>87.0814</v>
      </c>
      <c r="D72" s="173">
        <v>87.0928</v>
      </c>
      <c r="E72" s="155">
        <f t="shared" si="21"/>
        <v>0.011399999999994748</v>
      </c>
      <c r="F72" s="156">
        <f t="shared" si="22"/>
        <v>36.797934151048246</v>
      </c>
      <c r="G72" s="157">
        <f t="shared" si="23"/>
        <v>309.8</v>
      </c>
      <c r="H72" s="154">
        <v>67</v>
      </c>
      <c r="I72" s="182">
        <v>753.76</v>
      </c>
      <c r="J72" s="182">
        <v>443.96</v>
      </c>
    </row>
    <row r="73" spans="1:10" ht="18.75" customHeight="1">
      <c r="A73" s="166"/>
      <c r="B73" s="185">
        <v>26</v>
      </c>
      <c r="C73" s="173">
        <v>85.8266</v>
      </c>
      <c r="D73" s="173">
        <v>85.833</v>
      </c>
      <c r="E73" s="155">
        <f t="shared" si="21"/>
        <v>0.006399999999999295</v>
      </c>
      <c r="F73" s="156">
        <f t="shared" si="22"/>
        <v>21.91630710225085</v>
      </c>
      <c r="G73" s="157">
        <f t="shared" si="23"/>
        <v>292.0200000000001</v>
      </c>
      <c r="H73" s="154">
        <v>68</v>
      </c>
      <c r="I73" s="182">
        <v>815.45</v>
      </c>
      <c r="J73" s="182">
        <v>523.43</v>
      </c>
    </row>
    <row r="74" spans="1:10" ht="18.75" customHeight="1">
      <c r="A74" s="166"/>
      <c r="B74" s="185">
        <v>27</v>
      </c>
      <c r="C74" s="173">
        <v>86.3435</v>
      </c>
      <c r="D74" s="173">
        <v>86.3481</v>
      </c>
      <c r="E74" s="155">
        <f t="shared" si="21"/>
        <v>0.004599999999996385</v>
      </c>
      <c r="F74" s="156">
        <f t="shared" si="22"/>
        <v>15.948963317371838</v>
      </c>
      <c r="G74" s="157">
        <f t="shared" si="23"/>
        <v>288.41999999999996</v>
      </c>
      <c r="H74" s="154">
        <v>69</v>
      </c>
      <c r="I74" s="182">
        <v>809.51</v>
      </c>
      <c r="J74" s="182">
        <v>521.09</v>
      </c>
    </row>
    <row r="75" spans="1:10" ht="18.75" customHeight="1">
      <c r="A75" s="166">
        <v>21163</v>
      </c>
      <c r="B75" s="185">
        <v>1</v>
      </c>
      <c r="C75" s="173">
        <v>85.4003</v>
      </c>
      <c r="D75" s="173">
        <v>85.407</v>
      </c>
      <c r="E75" s="155">
        <f t="shared" si="21"/>
        <v>0.006699999999995043</v>
      </c>
      <c r="F75" s="156">
        <f t="shared" si="22"/>
        <v>22.960145300006996</v>
      </c>
      <c r="G75" s="157">
        <f t="shared" si="23"/>
        <v>291.81000000000006</v>
      </c>
      <c r="H75" s="154">
        <v>70</v>
      </c>
      <c r="I75" s="182">
        <v>867.37</v>
      </c>
      <c r="J75" s="182">
        <v>575.56</v>
      </c>
    </row>
    <row r="76" spans="1:10" ht="18.75" customHeight="1">
      <c r="A76" s="166"/>
      <c r="B76" s="185">
        <v>2</v>
      </c>
      <c r="C76" s="173">
        <v>87.471</v>
      </c>
      <c r="D76" s="173">
        <v>87.4736</v>
      </c>
      <c r="E76" s="155">
        <f t="shared" si="21"/>
        <v>0.002600000000001046</v>
      </c>
      <c r="F76" s="156">
        <f t="shared" si="22"/>
        <v>8.976970617688243</v>
      </c>
      <c r="G76" s="157">
        <f t="shared" si="23"/>
        <v>289.63</v>
      </c>
      <c r="H76" s="154">
        <v>71</v>
      </c>
      <c r="I76" s="182">
        <v>819.83</v>
      </c>
      <c r="J76" s="182">
        <v>530.2</v>
      </c>
    </row>
    <row r="77" spans="1:10" ht="18.75" customHeight="1">
      <c r="A77" s="166"/>
      <c r="B77" s="185">
        <v>3</v>
      </c>
      <c r="C77" s="173">
        <v>85.86</v>
      </c>
      <c r="D77" s="173">
        <v>85.864</v>
      </c>
      <c r="E77" s="155">
        <f t="shared" si="21"/>
        <v>0.0040000000000048885</v>
      </c>
      <c r="F77" s="156">
        <f t="shared" si="22"/>
        <v>14.05086412816105</v>
      </c>
      <c r="G77" s="157">
        <f t="shared" si="23"/>
        <v>284.68000000000006</v>
      </c>
      <c r="H77" s="154">
        <v>72</v>
      </c>
      <c r="I77" s="182">
        <v>811.7</v>
      </c>
      <c r="J77" s="182">
        <v>527.02</v>
      </c>
    </row>
    <row r="78" spans="1:10" ht="18.75" customHeight="1">
      <c r="A78" s="166">
        <v>21173</v>
      </c>
      <c r="B78" s="185">
        <v>4</v>
      </c>
      <c r="C78" s="173">
        <v>85.0226</v>
      </c>
      <c r="D78" s="173">
        <v>85.0284</v>
      </c>
      <c r="E78" s="155">
        <f t="shared" si="21"/>
        <v>0.005800000000007799</v>
      </c>
      <c r="F78" s="156">
        <f t="shared" si="22"/>
        <v>19.05951168219184</v>
      </c>
      <c r="G78" s="157">
        <f t="shared" si="23"/>
        <v>304.31</v>
      </c>
      <c r="H78" s="154">
        <v>73</v>
      </c>
      <c r="I78" s="182">
        <v>807.15</v>
      </c>
      <c r="J78" s="182">
        <v>502.84</v>
      </c>
    </row>
    <row r="79" spans="1:10" ht="18.75" customHeight="1">
      <c r="A79" s="166"/>
      <c r="B79" s="185">
        <v>5</v>
      </c>
      <c r="C79" s="173">
        <v>85.028</v>
      </c>
      <c r="D79" s="173">
        <v>85.0329</v>
      </c>
      <c r="E79" s="155">
        <f t="shared" si="21"/>
        <v>0.004899999999992133</v>
      </c>
      <c r="F79" s="156">
        <f t="shared" si="22"/>
        <v>14.919465335055062</v>
      </c>
      <c r="G79" s="157">
        <f t="shared" si="23"/>
        <v>328.42999999999995</v>
      </c>
      <c r="H79" s="154">
        <v>74</v>
      </c>
      <c r="I79" s="182">
        <v>666.16</v>
      </c>
      <c r="J79" s="182">
        <v>337.73</v>
      </c>
    </row>
    <row r="80" spans="1:10" ht="18.75" customHeight="1">
      <c r="A80" s="166"/>
      <c r="B80" s="185">
        <v>6</v>
      </c>
      <c r="C80" s="173">
        <v>87.4296</v>
      </c>
      <c r="D80" s="173">
        <v>87.4388</v>
      </c>
      <c r="E80" s="155">
        <f t="shared" si="21"/>
        <v>0.00920000000000698</v>
      </c>
      <c r="F80" s="156">
        <f t="shared" si="22"/>
        <v>28.905366344121468</v>
      </c>
      <c r="G80" s="157">
        <f t="shared" si="23"/>
        <v>318.28000000000003</v>
      </c>
      <c r="H80" s="154">
        <v>75</v>
      </c>
      <c r="I80" s="182">
        <v>809.94</v>
      </c>
      <c r="J80" s="182">
        <v>491.66</v>
      </c>
    </row>
    <row r="81" spans="1:10" ht="18.75" customHeight="1">
      <c r="A81" s="166">
        <v>21178</v>
      </c>
      <c r="B81" s="185">
        <v>7</v>
      </c>
      <c r="C81" s="173">
        <v>86.456</v>
      </c>
      <c r="D81" s="173">
        <v>86.4653</v>
      </c>
      <c r="E81" s="155">
        <f t="shared" si="21"/>
        <v>0.00929999999999609</v>
      </c>
      <c r="F81" s="156">
        <f t="shared" si="22"/>
        <v>32.27373681286815</v>
      </c>
      <c r="G81" s="157">
        <f t="shared" si="23"/>
        <v>288.1600000000001</v>
      </c>
      <c r="H81" s="154">
        <v>76</v>
      </c>
      <c r="I81" s="182">
        <v>719.69</v>
      </c>
      <c r="J81" s="182">
        <v>431.53</v>
      </c>
    </row>
    <row r="82" spans="1:10" ht="18.75" customHeight="1">
      <c r="A82" s="166"/>
      <c r="B82" s="185">
        <v>8</v>
      </c>
      <c r="C82" s="173">
        <v>84.8052</v>
      </c>
      <c r="D82" s="173">
        <v>84.813</v>
      </c>
      <c r="E82" s="155">
        <f aca="true" t="shared" si="24" ref="E82:E145">D82-C82</f>
        <v>0.007800000000003138</v>
      </c>
      <c r="F82" s="156">
        <f aca="true" t="shared" si="25" ref="F82:F145">((10^6)*E82/G82)</f>
        <v>24.555328191415512</v>
      </c>
      <c r="G82" s="157">
        <f aca="true" t="shared" si="26" ref="G82:G145">I82-J82</f>
        <v>317.65000000000003</v>
      </c>
      <c r="H82" s="154">
        <v>77</v>
      </c>
      <c r="I82" s="182">
        <v>706.23</v>
      </c>
      <c r="J82" s="182">
        <v>388.58</v>
      </c>
    </row>
    <row r="83" spans="1:10" ht="18.75" customHeight="1">
      <c r="A83" s="166"/>
      <c r="B83" s="185">
        <v>9</v>
      </c>
      <c r="C83" s="173">
        <v>87.644</v>
      </c>
      <c r="D83" s="173">
        <v>87.6516</v>
      </c>
      <c r="E83" s="155">
        <f t="shared" si="24"/>
        <v>0.0075999999999964984</v>
      </c>
      <c r="F83" s="156">
        <f t="shared" si="25"/>
        <v>23.868597091788885</v>
      </c>
      <c r="G83" s="157">
        <f t="shared" si="26"/>
        <v>318.40999999999997</v>
      </c>
      <c r="H83" s="154">
        <v>78</v>
      </c>
      <c r="I83" s="182">
        <v>691.52</v>
      </c>
      <c r="J83" s="182">
        <v>373.11</v>
      </c>
    </row>
    <row r="84" spans="1:10" ht="18.75" customHeight="1">
      <c r="A84" s="166">
        <v>21192</v>
      </c>
      <c r="B84" s="185">
        <v>1</v>
      </c>
      <c r="C84" s="173">
        <v>85.3796</v>
      </c>
      <c r="D84" s="173">
        <v>85.3886</v>
      </c>
      <c r="E84" s="207">
        <f t="shared" si="24"/>
        <v>0.009000000000000341</v>
      </c>
      <c r="F84" s="208">
        <f t="shared" si="25"/>
        <v>27.95551966204989</v>
      </c>
      <c r="G84" s="209">
        <f t="shared" si="26"/>
        <v>321.94</v>
      </c>
      <c r="H84" s="210">
        <v>79</v>
      </c>
      <c r="I84" s="182">
        <v>698.14</v>
      </c>
      <c r="J84" s="182">
        <v>376.2</v>
      </c>
    </row>
    <row r="85" spans="1:10" ht="18.75" customHeight="1">
      <c r="A85" s="166"/>
      <c r="B85" s="185">
        <v>2</v>
      </c>
      <c r="C85" s="173">
        <v>87.4472</v>
      </c>
      <c r="D85" s="173">
        <v>87.4572</v>
      </c>
      <c r="E85" s="207">
        <f t="shared" si="24"/>
        <v>0.010000000000005116</v>
      </c>
      <c r="F85" s="208">
        <f t="shared" si="25"/>
        <v>33.532291596824884</v>
      </c>
      <c r="G85" s="209">
        <f t="shared" si="26"/>
        <v>298.21999999999997</v>
      </c>
      <c r="H85" s="210">
        <v>80</v>
      </c>
      <c r="I85" s="182">
        <v>807.93</v>
      </c>
      <c r="J85" s="182">
        <v>509.71</v>
      </c>
    </row>
    <row r="86" spans="1:10" ht="18.75" customHeight="1">
      <c r="A86" s="166"/>
      <c r="B86" s="185">
        <v>3</v>
      </c>
      <c r="C86" s="173">
        <v>85.8372</v>
      </c>
      <c r="D86" s="173">
        <v>85.8506</v>
      </c>
      <c r="E86" s="207">
        <f t="shared" si="24"/>
        <v>0.013400000000004297</v>
      </c>
      <c r="F86" s="208">
        <f t="shared" si="25"/>
        <v>39.616840113541556</v>
      </c>
      <c r="G86" s="209">
        <f t="shared" si="26"/>
        <v>338.24</v>
      </c>
      <c r="H86" s="210">
        <v>81</v>
      </c>
      <c r="I86" s="182">
        <v>637.72</v>
      </c>
      <c r="J86" s="182">
        <v>299.48</v>
      </c>
    </row>
    <row r="87" spans="1:10" ht="18.75" customHeight="1">
      <c r="A87" s="166">
        <v>21204</v>
      </c>
      <c r="B87" s="185">
        <v>4</v>
      </c>
      <c r="C87" s="173">
        <v>84.9996</v>
      </c>
      <c r="D87" s="173">
        <v>85.0074</v>
      </c>
      <c r="E87" s="207">
        <f t="shared" si="24"/>
        <v>0.007800000000003138</v>
      </c>
      <c r="F87" s="208">
        <f t="shared" si="25"/>
        <v>28.177154829864666</v>
      </c>
      <c r="G87" s="209">
        <f t="shared" si="26"/>
        <v>276.82000000000005</v>
      </c>
      <c r="H87" s="210">
        <v>82</v>
      </c>
      <c r="I87" s="182">
        <v>848.48</v>
      </c>
      <c r="J87" s="182">
        <v>571.66</v>
      </c>
    </row>
    <row r="88" spans="1:10" ht="18.75" customHeight="1">
      <c r="A88" s="166"/>
      <c r="B88" s="185">
        <v>5</v>
      </c>
      <c r="C88" s="173">
        <v>85.0243</v>
      </c>
      <c r="D88" s="173">
        <v>85.0276</v>
      </c>
      <c r="E88" s="207">
        <f t="shared" si="24"/>
        <v>0.0033000000000100727</v>
      </c>
      <c r="F88" s="208">
        <f t="shared" si="25"/>
        <v>10.968192242530238</v>
      </c>
      <c r="G88" s="209">
        <f t="shared" si="26"/>
        <v>300.87</v>
      </c>
      <c r="H88" s="210">
        <v>83</v>
      </c>
      <c r="I88" s="182">
        <v>838.46</v>
      </c>
      <c r="J88" s="182">
        <v>537.59</v>
      </c>
    </row>
    <row r="89" spans="1:10" ht="18.75" customHeight="1">
      <c r="A89" s="166"/>
      <c r="B89" s="185">
        <v>6</v>
      </c>
      <c r="C89" s="173">
        <v>87.3783</v>
      </c>
      <c r="D89" s="173">
        <v>87.3871</v>
      </c>
      <c r="E89" s="207">
        <f t="shared" si="24"/>
        <v>0.008800000000007913</v>
      </c>
      <c r="F89" s="208">
        <f t="shared" si="25"/>
        <v>26.660203587033184</v>
      </c>
      <c r="G89" s="209">
        <f t="shared" si="26"/>
        <v>330.08</v>
      </c>
      <c r="H89" s="210">
        <v>84</v>
      </c>
      <c r="I89" s="182">
        <v>730.76</v>
      </c>
      <c r="J89" s="182">
        <v>400.68</v>
      </c>
    </row>
    <row r="90" spans="1:10" ht="18.75" customHeight="1">
      <c r="A90" s="166">
        <v>21211</v>
      </c>
      <c r="B90" s="185">
        <v>7</v>
      </c>
      <c r="C90" s="173">
        <v>86.4356</v>
      </c>
      <c r="D90" s="173">
        <v>86.446</v>
      </c>
      <c r="E90" s="207">
        <f t="shared" si="24"/>
        <v>0.010400000000004184</v>
      </c>
      <c r="F90" s="208">
        <f t="shared" si="25"/>
        <v>37.019898195294864</v>
      </c>
      <c r="G90" s="209">
        <f t="shared" si="26"/>
        <v>280.92999999999995</v>
      </c>
      <c r="H90" s="210">
        <v>85</v>
      </c>
      <c r="I90" s="182">
        <v>896.26</v>
      </c>
      <c r="J90" s="182">
        <v>615.33</v>
      </c>
    </row>
    <row r="91" spans="1:10" ht="18.75" customHeight="1">
      <c r="A91" s="166"/>
      <c r="B91" s="185">
        <v>8</v>
      </c>
      <c r="C91" s="173">
        <v>84.7947</v>
      </c>
      <c r="D91" s="173">
        <v>84.8043</v>
      </c>
      <c r="E91" s="207">
        <f t="shared" si="24"/>
        <v>0.009599999999991837</v>
      </c>
      <c r="F91" s="208">
        <f t="shared" si="25"/>
        <v>33.31135709077983</v>
      </c>
      <c r="G91" s="209">
        <f t="shared" si="26"/>
        <v>288.18999999999994</v>
      </c>
      <c r="H91" s="210">
        <v>86</v>
      </c>
      <c r="I91" s="182">
        <v>650.43</v>
      </c>
      <c r="J91" s="182">
        <v>362.24</v>
      </c>
    </row>
    <row r="92" spans="1:10" ht="18.75" customHeight="1">
      <c r="A92" s="166"/>
      <c r="B92" s="185">
        <v>9</v>
      </c>
      <c r="C92" s="173">
        <v>87.6318</v>
      </c>
      <c r="D92" s="173">
        <v>87.649</v>
      </c>
      <c r="E92" s="207">
        <f t="shared" si="24"/>
        <v>0.017200000000002547</v>
      </c>
      <c r="F92" s="208">
        <f t="shared" si="25"/>
        <v>58.31496863876096</v>
      </c>
      <c r="G92" s="209">
        <f t="shared" si="26"/>
        <v>294.95000000000005</v>
      </c>
      <c r="H92" s="210">
        <v>87</v>
      </c>
      <c r="I92" s="182">
        <v>807.33</v>
      </c>
      <c r="J92" s="182">
        <v>512.38</v>
      </c>
    </row>
    <row r="93" spans="1:10" ht="18.75" customHeight="1">
      <c r="A93" s="166">
        <v>21221</v>
      </c>
      <c r="B93" s="185">
        <v>1</v>
      </c>
      <c r="C93" s="173">
        <v>85.3889</v>
      </c>
      <c r="D93" s="173">
        <v>85.4234</v>
      </c>
      <c r="E93" s="207">
        <f t="shared" si="24"/>
        <v>0.0344999999999942</v>
      </c>
      <c r="F93" s="208">
        <f t="shared" si="25"/>
        <v>137.89519964824416</v>
      </c>
      <c r="G93" s="209">
        <f t="shared" si="26"/>
        <v>250.18999999999994</v>
      </c>
      <c r="H93" s="210">
        <v>88</v>
      </c>
      <c r="I93" s="182">
        <v>776.26</v>
      </c>
      <c r="J93" s="182">
        <v>526.07</v>
      </c>
    </row>
    <row r="94" spans="1:10" ht="18.75" customHeight="1">
      <c r="A94" s="166"/>
      <c r="B94" s="185">
        <v>2</v>
      </c>
      <c r="C94" s="173">
        <v>87.4674</v>
      </c>
      <c r="D94" s="173">
        <v>87.497</v>
      </c>
      <c r="E94" s="207">
        <f t="shared" si="24"/>
        <v>0.02960000000000207</v>
      </c>
      <c r="F94" s="208">
        <f t="shared" si="25"/>
        <v>99.3321923554551</v>
      </c>
      <c r="G94" s="209">
        <f t="shared" si="26"/>
        <v>297.99</v>
      </c>
      <c r="H94" s="210">
        <v>89</v>
      </c>
      <c r="I94" s="182">
        <v>775</v>
      </c>
      <c r="J94" s="182">
        <v>477.01</v>
      </c>
    </row>
    <row r="95" spans="1:10" ht="18.75" customHeight="1">
      <c r="A95" s="166"/>
      <c r="B95" s="185">
        <v>3</v>
      </c>
      <c r="C95" s="173">
        <v>85.8467</v>
      </c>
      <c r="D95" s="173">
        <v>85.8878</v>
      </c>
      <c r="E95" s="207">
        <f t="shared" si="24"/>
        <v>0.041100000000000136</v>
      </c>
      <c r="F95" s="208">
        <f t="shared" si="25"/>
        <v>148.55242707919228</v>
      </c>
      <c r="G95" s="209">
        <f t="shared" si="26"/>
        <v>276.6700000000001</v>
      </c>
      <c r="H95" s="210">
        <v>90</v>
      </c>
      <c r="I95" s="182">
        <v>851.85</v>
      </c>
      <c r="J95" s="182">
        <v>575.18</v>
      </c>
    </row>
    <row r="96" spans="1:10" ht="18.75" customHeight="1">
      <c r="A96" s="166">
        <v>21234</v>
      </c>
      <c r="B96" s="185">
        <v>4</v>
      </c>
      <c r="C96" s="173">
        <v>85.0074</v>
      </c>
      <c r="D96" s="173">
        <v>85.033</v>
      </c>
      <c r="E96" s="207">
        <f t="shared" si="24"/>
        <v>0.02559999999999718</v>
      </c>
      <c r="F96" s="208">
        <f t="shared" si="25"/>
        <v>77.21541895396388</v>
      </c>
      <c r="G96" s="209">
        <f t="shared" si="26"/>
        <v>331.53999999999996</v>
      </c>
      <c r="H96" s="210">
        <v>91</v>
      </c>
      <c r="I96" s="182">
        <v>671.42</v>
      </c>
      <c r="J96" s="182">
        <v>339.88</v>
      </c>
    </row>
    <row r="97" spans="1:10" ht="18.75" customHeight="1">
      <c r="A97" s="166"/>
      <c r="B97" s="185">
        <v>5</v>
      </c>
      <c r="C97" s="173">
        <v>85.0068</v>
      </c>
      <c r="D97" s="173">
        <v>85.0386</v>
      </c>
      <c r="E97" s="207">
        <f t="shared" si="24"/>
        <v>0.03180000000000405</v>
      </c>
      <c r="F97" s="208">
        <f t="shared" si="25"/>
        <v>104.77759472818464</v>
      </c>
      <c r="G97" s="209">
        <f t="shared" si="26"/>
        <v>303.50000000000006</v>
      </c>
      <c r="H97" s="210">
        <v>92</v>
      </c>
      <c r="I97" s="182">
        <v>680.94</v>
      </c>
      <c r="J97" s="182">
        <v>377.44</v>
      </c>
    </row>
    <row r="98" spans="1:10" ht="18.75" customHeight="1">
      <c r="A98" s="166"/>
      <c r="B98" s="185">
        <v>6</v>
      </c>
      <c r="C98" s="173">
        <v>87.3736</v>
      </c>
      <c r="D98" s="173">
        <v>87.4027</v>
      </c>
      <c r="E98" s="207">
        <f t="shared" si="24"/>
        <v>0.02909999999999968</v>
      </c>
      <c r="F98" s="208">
        <f t="shared" si="25"/>
        <v>94.17475728155236</v>
      </c>
      <c r="G98" s="209">
        <f t="shared" si="26"/>
        <v>309</v>
      </c>
      <c r="H98" s="210">
        <v>93</v>
      </c>
      <c r="I98" s="182">
        <v>827.37</v>
      </c>
      <c r="J98" s="182">
        <v>518.37</v>
      </c>
    </row>
    <row r="99" spans="1:10" ht="18.75" customHeight="1">
      <c r="A99" s="166">
        <v>21261</v>
      </c>
      <c r="B99" s="185">
        <v>1</v>
      </c>
      <c r="C99" s="173">
        <v>85.4269</v>
      </c>
      <c r="D99" s="173">
        <v>85.4367</v>
      </c>
      <c r="E99" s="207">
        <f t="shared" si="24"/>
        <v>0.009799999999998477</v>
      </c>
      <c r="F99" s="208">
        <f t="shared" si="25"/>
        <v>31.434436746210142</v>
      </c>
      <c r="G99" s="209">
        <f t="shared" si="26"/>
        <v>311.76000000000005</v>
      </c>
      <c r="H99" s="210">
        <v>94</v>
      </c>
      <c r="I99" s="182">
        <v>802.46</v>
      </c>
      <c r="J99" s="182">
        <v>490.7</v>
      </c>
    </row>
    <row r="100" spans="1:10" ht="18.75" customHeight="1">
      <c r="A100" s="166"/>
      <c r="B100" s="185">
        <v>2</v>
      </c>
      <c r="C100" s="173">
        <v>87.4918</v>
      </c>
      <c r="D100" s="173">
        <v>87.4993</v>
      </c>
      <c r="E100" s="207">
        <f t="shared" si="24"/>
        <v>0.00750000000000739</v>
      </c>
      <c r="F100" s="208">
        <f t="shared" si="25"/>
        <v>24.598228927541456</v>
      </c>
      <c r="G100" s="209">
        <f t="shared" si="26"/>
        <v>304.9</v>
      </c>
      <c r="H100" s="210">
        <v>95</v>
      </c>
      <c r="I100" s="182">
        <v>809</v>
      </c>
      <c r="J100" s="182">
        <v>504.1</v>
      </c>
    </row>
    <row r="101" spans="1:10" ht="18.75" customHeight="1">
      <c r="A101" s="166"/>
      <c r="B101" s="185">
        <v>3</v>
      </c>
      <c r="C101" s="173">
        <v>85.8599</v>
      </c>
      <c r="D101" s="173">
        <v>85.8685</v>
      </c>
      <c r="E101" s="207">
        <f t="shared" si="24"/>
        <v>0.008600000000001273</v>
      </c>
      <c r="F101" s="208">
        <f t="shared" si="25"/>
        <v>28.25601261664238</v>
      </c>
      <c r="G101" s="209">
        <f t="shared" si="26"/>
        <v>304.35999999999996</v>
      </c>
      <c r="H101" s="210">
        <v>96</v>
      </c>
      <c r="I101" s="182">
        <v>768.81</v>
      </c>
      <c r="J101" s="182">
        <v>464.45</v>
      </c>
    </row>
    <row r="102" spans="1:10" ht="18.75" customHeight="1">
      <c r="A102" s="166">
        <v>21274</v>
      </c>
      <c r="B102" s="185">
        <v>4</v>
      </c>
      <c r="C102" s="173">
        <v>85.0319</v>
      </c>
      <c r="D102" s="173">
        <v>85.0488</v>
      </c>
      <c r="E102" s="207">
        <f t="shared" si="24"/>
        <v>0.0169000000000068</v>
      </c>
      <c r="F102" s="208">
        <f t="shared" si="25"/>
        <v>53.95913154536015</v>
      </c>
      <c r="G102" s="209">
        <f t="shared" si="26"/>
        <v>313.2</v>
      </c>
      <c r="H102" s="210">
        <v>97</v>
      </c>
      <c r="I102" s="182">
        <v>680.11</v>
      </c>
      <c r="J102" s="182">
        <v>366.91</v>
      </c>
    </row>
    <row r="103" spans="1:10" ht="18.75" customHeight="1">
      <c r="A103" s="166"/>
      <c r="B103" s="185">
        <v>5</v>
      </c>
      <c r="C103" s="173">
        <v>85.0321</v>
      </c>
      <c r="D103" s="173">
        <v>85.0458</v>
      </c>
      <c r="E103" s="207">
        <f t="shared" si="24"/>
        <v>0.013700000000000045</v>
      </c>
      <c r="F103" s="208">
        <f t="shared" si="25"/>
        <v>43.40800354868365</v>
      </c>
      <c r="G103" s="209">
        <f t="shared" si="26"/>
        <v>315.60999999999996</v>
      </c>
      <c r="H103" s="210">
        <v>98</v>
      </c>
      <c r="I103" s="182">
        <v>738.03</v>
      </c>
      <c r="J103" s="182">
        <v>422.42</v>
      </c>
    </row>
    <row r="104" spans="1:10" ht="18.75" customHeight="1">
      <c r="A104" s="211"/>
      <c r="B104" s="212">
        <v>6</v>
      </c>
      <c r="C104" s="213">
        <v>87.3884</v>
      </c>
      <c r="D104" s="213">
        <v>87.3993</v>
      </c>
      <c r="E104" s="214">
        <f t="shared" si="24"/>
        <v>0.01089999999999236</v>
      </c>
      <c r="F104" s="215">
        <f t="shared" si="25"/>
        <v>37.140520648740505</v>
      </c>
      <c r="G104" s="216">
        <f t="shared" si="26"/>
        <v>293.4799999999999</v>
      </c>
      <c r="H104" s="217">
        <v>99</v>
      </c>
      <c r="I104" s="218">
        <v>845.17</v>
      </c>
      <c r="J104" s="218">
        <v>551.69</v>
      </c>
    </row>
    <row r="105" spans="1:10" ht="18.75" customHeight="1">
      <c r="A105" s="219">
        <v>21283</v>
      </c>
      <c r="B105" s="220">
        <v>25</v>
      </c>
      <c r="C105" s="221">
        <v>87.0953</v>
      </c>
      <c r="D105" s="221">
        <v>87.1059</v>
      </c>
      <c r="E105" s="222">
        <f t="shared" si="24"/>
        <v>0.010600000000010823</v>
      </c>
      <c r="F105" s="223">
        <f t="shared" si="25"/>
        <v>33.327045211629326</v>
      </c>
      <c r="G105" s="224">
        <f t="shared" si="26"/>
        <v>318.06</v>
      </c>
      <c r="H105" s="220">
        <v>1</v>
      </c>
      <c r="I105" s="225">
        <v>795.02</v>
      </c>
      <c r="J105" s="225">
        <v>476.96</v>
      </c>
    </row>
    <row r="106" spans="1:10" ht="18.75" customHeight="1">
      <c r="A106" s="166"/>
      <c r="B106" s="185">
        <v>26</v>
      </c>
      <c r="C106" s="173">
        <v>85.8351</v>
      </c>
      <c r="D106" s="173">
        <v>85.8421</v>
      </c>
      <c r="E106" s="207">
        <f t="shared" si="24"/>
        <v>0.007000000000005002</v>
      </c>
      <c r="F106" s="208">
        <f t="shared" si="25"/>
        <v>21.656405655431122</v>
      </c>
      <c r="G106" s="209">
        <f t="shared" si="26"/>
        <v>323.23</v>
      </c>
      <c r="H106" s="185">
        <v>2</v>
      </c>
      <c r="I106" s="182">
        <v>663.11</v>
      </c>
      <c r="J106" s="182">
        <v>339.88</v>
      </c>
    </row>
    <row r="107" spans="1:10" ht="18.75" customHeight="1">
      <c r="A107" s="166"/>
      <c r="B107" s="220">
        <v>27</v>
      </c>
      <c r="C107" s="173">
        <v>86.3443</v>
      </c>
      <c r="D107" s="173">
        <v>86.3526</v>
      </c>
      <c r="E107" s="207">
        <f t="shared" si="24"/>
        <v>0.008299999999991314</v>
      </c>
      <c r="F107" s="208">
        <f t="shared" si="25"/>
        <v>36.488328131143966</v>
      </c>
      <c r="G107" s="209">
        <f t="shared" si="26"/>
        <v>227.4699999999999</v>
      </c>
      <c r="H107" s="220">
        <v>3</v>
      </c>
      <c r="I107" s="182">
        <v>872.05</v>
      </c>
      <c r="J107" s="182">
        <v>644.58</v>
      </c>
    </row>
    <row r="108" spans="1:10" ht="18.75" customHeight="1">
      <c r="A108" s="219">
        <v>21304</v>
      </c>
      <c r="B108" s="185">
        <v>28</v>
      </c>
      <c r="C108" s="173">
        <v>87.2381</v>
      </c>
      <c r="D108" s="173">
        <v>87.251</v>
      </c>
      <c r="E108" s="207">
        <f t="shared" si="24"/>
        <v>0.01290000000000191</v>
      </c>
      <c r="F108" s="208">
        <f t="shared" si="25"/>
        <v>44.714038128256185</v>
      </c>
      <c r="G108" s="209">
        <f t="shared" si="26"/>
        <v>288.5</v>
      </c>
      <c r="H108" s="185">
        <v>4</v>
      </c>
      <c r="I108" s="182">
        <v>823.12</v>
      </c>
      <c r="J108" s="182">
        <v>534.62</v>
      </c>
    </row>
    <row r="109" spans="1:10" ht="18.75" customHeight="1">
      <c r="A109" s="166"/>
      <c r="B109" s="220">
        <v>29</v>
      </c>
      <c r="C109" s="173">
        <v>85.2693</v>
      </c>
      <c r="D109" s="173">
        <v>85.2761</v>
      </c>
      <c r="E109" s="207">
        <f t="shared" si="24"/>
        <v>0.006799999999998363</v>
      </c>
      <c r="F109" s="208">
        <f t="shared" si="25"/>
        <v>26.532443716096456</v>
      </c>
      <c r="G109" s="209">
        <f t="shared" si="26"/>
        <v>256.2900000000001</v>
      </c>
      <c r="H109" s="220">
        <v>5</v>
      </c>
      <c r="I109" s="182">
        <v>831.46</v>
      </c>
      <c r="J109" s="182">
        <v>575.17</v>
      </c>
    </row>
    <row r="110" spans="1:10" ht="18.75" customHeight="1">
      <c r="A110" s="166"/>
      <c r="B110" s="185">
        <v>30</v>
      </c>
      <c r="C110" s="173">
        <v>84.996</v>
      </c>
      <c r="D110" s="173">
        <v>85.0104</v>
      </c>
      <c r="E110" s="207">
        <f t="shared" si="24"/>
        <v>0.014400000000009072</v>
      </c>
      <c r="F110" s="208">
        <f t="shared" si="25"/>
        <v>44.85562097003106</v>
      </c>
      <c r="G110" s="209">
        <f t="shared" si="26"/>
        <v>321.03000000000003</v>
      </c>
      <c r="H110" s="185">
        <v>6</v>
      </c>
      <c r="I110" s="182">
        <v>800.34</v>
      </c>
      <c r="J110" s="182">
        <v>479.31</v>
      </c>
    </row>
    <row r="111" spans="1:10" ht="18.75" customHeight="1">
      <c r="A111" s="166">
        <v>21316</v>
      </c>
      <c r="B111" s="185">
        <v>1</v>
      </c>
      <c r="C111" s="173">
        <v>85.3932</v>
      </c>
      <c r="D111" s="173">
        <v>85.3982</v>
      </c>
      <c r="E111" s="207">
        <f t="shared" si="24"/>
        <v>0.005000000000009663</v>
      </c>
      <c r="F111" s="208">
        <f t="shared" si="25"/>
        <v>20.141798259787556</v>
      </c>
      <c r="G111" s="209">
        <f t="shared" si="26"/>
        <v>248.24</v>
      </c>
      <c r="H111" s="220">
        <v>7</v>
      </c>
      <c r="I111" s="182">
        <v>789.45</v>
      </c>
      <c r="J111" s="182">
        <v>541.21</v>
      </c>
    </row>
    <row r="112" spans="1:10" ht="18.75" customHeight="1">
      <c r="A112" s="166"/>
      <c r="B112" s="185">
        <v>2</v>
      </c>
      <c r="C112" s="173">
        <v>87.4553</v>
      </c>
      <c r="D112" s="173">
        <v>87.4583</v>
      </c>
      <c r="E112" s="207">
        <f t="shared" si="24"/>
        <v>0.0030000000000001137</v>
      </c>
      <c r="F112" s="208">
        <f t="shared" si="25"/>
        <v>11.939823290615752</v>
      </c>
      <c r="G112" s="209">
        <f t="shared" si="26"/>
        <v>251.26</v>
      </c>
      <c r="H112" s="185">
        <v>8</v>
      </c>
      <c r="I112" s="182">
        <v>815.58</v>
      </c>
      <c r="J112" s="182">
        <v>564.32</v>
      </c>
    </row>
    <row r="113" spans="1:10" ht="23.25">
      <c r="A113" s="166"/>
      <c r="B113" s="185">
        <v>3</v>
      </c>
      <c r="C113" s="173">
        <v>85.8641</v>
      </c>
      <c r="D113" s="173">
        <v>85.8708</v>
      </c>
      <c r="E113" s="207">
        <f t="shared" si="24"/>
        <v>0.006700000000009254</v>
      </c>
      <c r="F113" s="208">
        <f t="shared" si="25"/>
        <v>22.408026755883792</v>
      </c>
      <c r="G113" s="209">
        <f t="shared" si="26"/>
        <v>299</v>
      </c>
      <c r="H113" s="220">
        <v>9</v>
      </c>
      <c r="I113" s="182">
        <v>721.38</v>
      </c>
      <c r="J113" s="182">
        <v>422.38</v>
      </c>
    </row>
    <row r="114" spans="1:10" ht="23.25">
      <c r="A114" s="166">
        <v>21325</v>
      </c>
      <c r="B114" s="185">
        <v>4</v>
      </c>
      <c r="C114" s="173">
        <v>85.023</v>
      </c>
      <c r="D114" s="173">
        <v>85.033</v>
      </c>
      <c r="E114" s="207">
        <f t="shared" si="24"/>
        <v>0.010000000000005116</v>
      </c>
      <c r="F114" s="208">
        <f t="shared" si="25"/>
        <v>33.05894409734245</v>
      </c>
      <c r="G114" s="209">
        <f t="shared" si="26"/>
        <v>302.48999999999995</v>
      </c>
      <c r="H114" s="185">
        <v>10</v>
      </c>
      <c r="I114" s="182">
        <v>738.67</v>
      </c>
      <c r="J114" s="182">
        <v>436.18</v>
      </c>
    </row>
    <row r="115" spans="1:10" ht="23.25">
      <c r="A115" s="166"/>
      <c r="B115" s="185">
        <v>5</v>
      </c>
      <c r="C115" s="173">
        <v>85.0295</v>
      </c>
      <c r="D115" s="173">
        <v>85.0349</v>
      </c>
      <c r="E115" s="207">
        <f t="shared" si="24"/>
        <v>0.00539999999999452</v>
      </c>
      <c r="F115" s="208">
        <f t="shared" si="25"/>
        <v>17.2700524497714</v>
      </c>
      <c r="G115" s="209">
        <f t="shared" si="26"/>
        <v>312.67999999999995</v>
      </c>
      <c r="H115" s="220">
        <v>11</v>
      </c>
      <c r="I115" s="182">
        <v>698.65</v>
      </c>
      <c r="J115" s="182">
        <v>385.97</v>
      </c>
    </row>
    <row r="116" spans="1:10" ht="23.25">
      <c r="A116" s="166"/>
      <c r="B116" s="185">
        <v>6</v>
      </c>
      <c r="C116" s="173">
        <v>87.3946</v>
      </c>
      <c r="D116" s="173">
        <v>87.4038</v>
      </c>
      <c r="E116" s="207">
        <f t="shared" si="24"/>
        <v>0.00920000000000698</v>
      </c>
      <c r="F116" s="208">
        <f t="shared" si="25"/>
        <v>30.69736403072066</v>
      </c>
      <c r="G116" s="209">
        <f t="shared" si="26"/>
        <v>299.7</v>
      </c>
      <c r="H116" s="185">
        <v>12</v>
      </c>
      <c r="I116" s="182">
        <v>738.65</v>
      </c>
      <c r="J116" s="182">
        <v>438.95</v>
      </c>
    </row>
    <row r="117" spans="1:10" ht="23.25">
      <c r="A117" s="166">
        <v>21333</v>
      </c>
      <c r="B117" s="185">
        <v>7</v>
      </c>
      <c r="C117" s="173">
        <v>86.4484</v>
      </c>
      <c r="D117" s="173">
        <v>86.4586</v>
      </c>
      <c r="E117" s="207">
        <f t="shared" si="24"/>
        <v>0.010199999999997544</v>
      </c>
      <c r="F117" s="208">
        <f t="shared" si="25"/>
        <v>34.86941063858042</v>
      </c>
      <c r="G117" s="209">
        <f t="shared" si="26"/>
        <v>292.52</v>
      </c>
      <c r="H117" s="220">
        <v>13</v>
      </c>
      <c r="I117" s="182">
        <v>678.78</v>
      </c>
      <c r="J117" s="182">
        <v>386.26</v>
      </c>
    </row>
    <row r="118" spans="1:10" ht="23.25">
      <c r="A118" s="166"/>
      <c r="B118" s="185">
        <v>8</v>
      </c>
      <c r="C118" s="173">
        <v>84.8021</v>
      </c>
      <c r="D118" s="173">
        <v>84.8071</v>
      </c>
      <c r="E118" s="207">
        <f t="shared" si="24"/>
        <v>0.005000000000009663</v>
      </c>
      <c r="F118" s="208">
        <f t="shared" si="25"/>
        <v>16.441419223339132</v>
      </c>
      <c r="G118" s="209">
        <f t="shared" si="26"/>
        <v>304.11</v>
      </c>
      <c r="H118" s="185">
        <v>14</v>
      </c>
      <c r="I118" s="182">
        <v>673.37</v>
      </c>
      <c r="J118" s="182">
        <v>369.26</v>
      </c>
    </row>
    <row r="119" spans="1:10" ht="23.25">
      <c r="A119" s="166"/>
      <c r="B119" s="185">
        <v>9</v>
      </c>
      <c r="C119" s="173">
        <v>87.6407</v>
      </c>
      <c r="D119" s="173">
        <v>87.6446</v>
      </c>
      <c r="E119" s="207">
        <f t="shared" si="24"/>
        <v>0.003900000000001569</v>
      </c>
      <c r="F119" s="208">
        <f t="shared" si="25"/>
        <v>13.280212483405077</v>
      </c>
      <c r="G119" s="209">
        <f t="shared" si="26"/>
        <v>293.67</v>
      </c>
      <c r="H119" s="220">
        <v>15</v>
      </c>
      <c r="I119" s="182">
        <v>771.51</v>
      </c>
      <c r="J119" s="182">
        <v>477.84</v>
      </c>
    </row>
    <row r="120" spans="1:10" ht="23.25">
      <c r="A120" s="166">
        <v>21345</v>
      </c>
      <c r="B120" s="185">
        <v>1</v>
      </c>
      <c r="C120" s="173">
        <v>85.3899</v>
      </c>
      <c r="D120" s="173">
        <v>85.3958</v>
      </c>
      <c r="E120" s="207">
        <f t="shared" si="24"/>
        <v>0.005899999999996908</v>
      </c>
      <c r="F120" s="208">
        <f t="shared" si="25"/>
        <v>20.562506534684097</v>
      </c>
      <c r="G120" s="209">
        <f t="shared" si="26"/>
        <v>286.93</v>
      </c>
      <c r="H120" s="185">
        <v>16</v>
      </c>
      <c r="I120" s="182">
        <v>651.63</v>
      </c>
      <c r="J120" s="182">
        <v>364.7</v>
      </c>
    </row>
    <row r="121" spans="1:10" ht="23.25">
      <c r="A121" s="166"/>
      <c r="B121" s="185">
        <v>2</v>
      </c>
      <c r="C121" s="173">
        <v>87.4651</v>
      </c>
      <c r="D121" s="173">
        <v>87.4752</v>
      </c>
      <c r="E121" s="207">
        <f t="shared" si="24"/>
        <v>0.010099999999994225</v>
      </c>
      <c r="F121" s="208">
        <f t="shared" si="25"/>
        <v>37.26799749084617</v>
      </c>
      <c r="G121" s="209">
        <f t="shared" si="26"/>
        <v>271.0100000000001</v>
      </c>
      <c r="H121" s="220">
        <v>17</v>
      </c>
      <c r="I121" s="182">
        <v>818.44</v>
      </c>
      <c r="J121" s="182">
        <v>547.43</v>
      </c>
    </row>
    <row r="122" spans="1:10" ht="23.25">
      <c r="A122" s="166"/>
      <c r="B122" s="185">
        <v>3</v>
      </c>
      <c r="C122" s="173">
        <v>85.8492</v>
      </c>
      <c r="D122" s="173">
        <v>85.8562</v>
      </c>
      <c r="E122" s="207">
        <f t="shared" si="24"/>
        <v>0.007000000000005002</v>
      </c>
      <c r="F122" s="208">
        <f t="shared" si="25"/>
        <v>21.557697637907676</v>
      </c>
      <c r="G122" s="209">
        <f t="shared" si="26"/>
        <v>324.71000000000004</v>
      </c>
      <c r="H122" s="185">
        <v>18</v>
      </c>
      <c r="I122" s="182">
        <v>658.86</v>
      </c>
      <c r="J122" s="182">
        <v>334.15</v>
      </c>
    </row>
    <row r="123" spans="1:10" ht="23.25">
      <c r="A123" s="166">
        <v>21352</v>
      </c>
      <c r="B123" s="185">
        <v>4</v>
      </c>
      <c r="C123" s="173">
        <v>85.0206</v>
      </c>
      <c r="D123" s="173">
        <v>85.0284</v>
      </c>
      <c r="E123" s="207">
        <f t="shared" si="24"/>
        <v>0.007800000000003138</v>
      </c>
      <c r="F123" s="208">
        <f t="shared" si="25"/>
        <v>24.911372999914203</v>
      </c>
      <c r="G123" s="209">
        <f t="shared" si="26"/>
        <v>313.11000000000007</v>
      </c>
      <c r="H123" s="220">
        <v>19</v>
      </c>
      <c r="I123" s="182">
        <v>805.95</v>
      </c>
      <c r="J123" s="182">
        <v>492.84</v>
      </c>
    </row>
    <row r="124" spans="1:10" ht="23.25">
      <c r="A124" s="166"/>
      <c r="B124" s="185">
        <v>5</v>
      </c>
      <c r="C124" s="173">
        <v>85.0321</v>
      </c>
      <c r="D124" s="173">
        <v>85.0392</v>
      </c>
      <c r="E124" s="207">
        <f t="shared" si="24"/>
        <v>0.007099999999994111</v>
      </c>
      <c r="F124" s="208">
        <f t="shared" si="25"/>
        <v>21.95084247949949</v>
      </c>
      <c r="G124" s="209">
        <f t="shared" si="26"/>
        <v>323.45000000000005</v>
      </c>
      <c r="H124" s="185">
        <v>20</v>
      </c>
      <c r="I124" s="182">
        <v>644.46</v>
      </c>
      <c r="J124" s="182">
        <v>321.01</v>
      </c>
    </row>
    <row r="125" spans="1:10" ht="23.25">
      <c r="A125" s="166"/>
      <c r="B125" s="185">
        <v>6</v>
      </c>
      <c r="C125" s="173">
        <v>87.3913</v>
      </c>
      <c r="D125" s="173">
        <v>87.4012</v>
      </c>
      <c r="E125" s="207">
        <f t="shared" si="24"/>
        <v>0.009900000000001796</v>
      </c>
      <c r="F125" s="208">
        <f t="shared" si="25"/>
        <v>34.087387666569555</v>
      </c>
      <c r="G125" s="209">
        <f t="shared" si="26"/>
        <v>290.43000000000006</v>
      </c>
      <c r="H125" s="220">
        <v>21</v>
      </c>
      <c r="I125" s="182">
        <v>827.99</v>
      </c>
      <c r="J125" s="182">
        <v>537.56</v>
      </c>
    </row>
    <row r="126" spans="1:10" ht="23.25">
      <c r="A126" s="166">
        <v>21365</v>
      </c>
      <c r="B126" s="185">
        <v>7</v>
      </c>
      <c r="C126" s="173">
        <v>86.443</v>
      </c>
      <c r="D126" s="173">
        <v>86.4478</v>
      </c>
      <c r="E126" s="207">
        <f t="shared" si="24"/>
        <v>0.004800000000003024</v>
      </c>
      <c r="F126" s="208">
        <f t="shared" si="25"/>
        <v>16.5368979535693</v>
      </c>
      <c r="G126" s="209">
        <f t="shared" si="26"/>
        <v>290.25999999999993</v>
      </c>
      <c r="H126" s="185">
        <v>22</v>
      </c>
      <c r="I126" s="182">
        <v>745.42</v>
      </c>
      <c r="J126" s="182">
        <v>455.16</v>
      </c>
    </row>
    <row r="127" spans="1:10" ht="23.25">
      <c r="A127" s="166"/>
      <c r="B127" s="185">
        <v>8</v>
      </c>
      <c r="C127" s="173">
        <v>84.7708</v>
      </c>
      <c r="D127" s="173">
        <v>84.7784</v>
      </c>
      <c r="E127" s="207">
        <f t="shared" si="24"/>
        <v>0.007600000000010709</v>
      </c>
      <c r="F127" s="208">
        <f t="shared" si="25"/>
        <v>26.650769716347128</v>
      </c>
      <c r="G127" s="209">
        <f t="shared" si="26"/>
        <v>285.16999999999996</v>
      </c>
      <c r="H127" s="220">
        <v>23</v>
      </c>
      <c r="I127" s="182">
        <v>815.8</v>
      </c>
      <c r="J127" s="182">
        <v>530.63</v>
      </c>
    </row>
    <row r="128" spans="1:10" ht="23.25">
      <c r="A128" s="166"/>
      <c r="B128" s="185">
        <v>9</v>
      </c>
      <c r="C128" s="173">
        <v>87.6375</v>
      </c>
      <c r="D128" s="173">
        <v>87.6468</v>
      </c>
      <c r="E128" s="207">
        <f t="shared" si="24"/>
        <v>0.00929999999999609</v>
      </c>
      <c r="F128" s="208">
        <f t="shared" si="25"/>
        <v>28.707247808359337</v>
      </c>
      <c r="G128" s="209">
        <f t="shared" si="26"/>
        <v>323.9599999999999</v>
      </c>
      <c r="H128" s="185">
        <v>24</v>
      </c>
      <c r="I128" s="182">
        <v>684.06</v>
      </c>
      <c r="J128" s="182">
        <v>360.1</v>
      </c>
    </row>
    <row r="129" spans="1:10" ht="23.25">
      <c r="A129" s="166">
        <v>21373</v>
      </c>
      <c r="B129" s="185">
        <v>1</v>
      </c>
      <c r="C129" s="173">
        <v>85.3962</v>
      </c>
      <c r="D129" s="173">
        <v>85.415</v>
      </c>
      <c r="E129" s="207">
        <f t="shared" si="24"/>
        <v>0.01880000000001303</v>
      </c>
      <c r="F129" s="208">
        <f t="shared" si="25"/>
        <v>60.37638897813933</v>
      </c>
      <c r="G129" s="209">
        <f t="shared" si="26"/>
        <v>311.38000000000005</v>
      </c>
      <c r="H129" s="220">
        <v>25</v>
      </c>
      <c r="I129" s="182">
        <v>672.84</v>
      </c>
      <c r="J129" s="182">
        <v>361.46</v>
      </c>
    </row>
    <row r="130" spans="1:10" ht="23.25">
      <c r="A130" s="166"/>
      <c r="B130" s="185">
        <v>2</v>
      </c>
      <c r="C130" s="173">
        <v>87.4638</v>
      </c>
      <c r="D130" s="173">
        <v>87.484</v>
      </c>
      <c r="E130" s="207">
        <f t="shared" si="24"/>
        <v>0.02019999999998845</v>
      </c>
      <c r="F130" s="208">
        <f t="shared" si="25"/>
        <v>56.64133695984199</v>
      </c>
      <c r="G130" s="209">
        <f t="shared" si="26"/>
        <v>356.63</v>
      </c>
      <c r="H130" s="185">
        <v>26</v>
      </c>
      <c r="I130" s="182">
        <v>724.48</v>
      </c>
      <c r="J130" s="182">
        <v>367.85</v>
      </c>
    </row>
    <row r="131" spans="1:10" ht="23.25">
      <c r="A131" s="166"/>
      <c r="B131" s="185">
        <v>3</v>
      </c>
      <c r="C131" s="173">
        <v>85.8565</v>
      </c>
      <c r="D131" s="173">
        <v>85.8781</v>
      </c>
      <c r="E131" s="207">
        <f t="shared" si="24"/>
        <v>0.021600000000006503</v>
      </c>
      <c r="F131" s="208">
        <f t="shared" si="25"/>
        <v>75.20629504545977</v>
      </c>
      <c r="G131" s="209">
        <f t="shared" si="26"/>
        <v>287.21000000000004</v>
      </c>
      <c r="H131" s="220">
        <v>27</v>
      </c>
      <c r="I131" s="182">
        <v>851.1</v>
      </c>
      <c r="J131" s="182">
        <v>563.89</v>
      </c>
    </row>
    <row r="132" spans="1:10" ht="23.25">
      <c r="A132" s="166">
        <v>21380</v>
      </c>
      <c r="B132" s="185">
        <v>4</v>
      </c>
      <c r="C132" s="173">
        <v>85.0188</v>
      </c>
      <c r="D132" s="173">
        <v>85.0405</v>
      </c>
      <c r="E132" s="207">
        <f t="shared" si="24"/>
        <v>0.02169999999999561</v>
      </c>
      <c r="F132" s="208">
        <f t="shared" si="25"/>
        <v>61.48702255467419</v>
      </c>
      <c r="G132" s="209">
        <f t="shared" si="26"/>
        <v>352.91999999999996</v>
      </c>
      <c r="H132" s="185">
        <v>28</v>
      </c>
      <c r="I132" s="182">
        <v>721.93</v>
      </c>
      <c r="J132" s="182">
        <v>369.01</v>
      </c>
    </row>
    <row r="133" spans="1:10" ht="23.25">
      <c r="A133" s="166"/>
      <c r="B133" s="185">
        <v>5</v>
      </c>
      <c r="C133" s="173">
        <v>85.0486</v>
      </c>
      <c r="D133" s="173">
        <v>85.0686</v>
      </c>
      <c r="E133" s="207">
        <f t="shared" si="24"/>
        <v>0.020000000000010232</v>
      </c>
      <c r="F133" s="208">
        <f t="shared" si="25"/>
        <v>65.84795706716567</v>
      </c>
      <c r="G133" s="209">
        <f t="shared" si="26"/>
        <v>303.73</v>
      </c>
      <c r="H133" s="220">
        <v>29</v>
      </c>
      <c r="I133" s="182">
        <v>683.38</v>
      </c>
      <c r="J133" s="182">
        <v>379.65</v>
      </c>
    </row>
    <row r="134" spans="1:10" ht="23.25">
      <c r="A134" s="166"/>
      <c r="B134" s="185">
        <v>6</v>
      </c>
      <c r="C134" s="173">
        <v>87.3986</v>
      </c>
      <c r="D134" s="173">
        <v>87.4184</v>
      </c>
      <c r="E134" s="207">
        <f t="shared" si="24"/>
        <v>0.019800000000003593</v>
      </c>
      <c r="F134" s="208">
        <f t="shared" si="25"/>
        <v>57.20724625120221</v>
      </c>
      <c r="G134" s="209">
        <f t="shared" si="26"/>
        <v>346.10999999999996</v>
      </c>
      <c r="H134" s="185">
        <v>30</v>
      </c>
      <c r="I134" s="182">
        <v>761.56</v>
      </c>
      <c r="J134" s="182">
        <v>415.45</v>
      </c>
    </row>
    <row r="135" spans="1:10" ht="23.25">
      <c r="A135" s="166">
        <v>21394</v>
      </c>
      <c r="B135" s="185">
        <v>7</v>
      </c>
      <c r="C135" s="173">
        <v>86.4423</v>
      </c>
      <c r="D135" s="173">
        <v>86.4616</v>
      </c>
      <c r="E135" s="207">
        <f t="shared" si="24"/>
        <v>0.019300000000001205</v>
      </c>
      <c r="F135" s="208">
        <f t="shared" si="25"/>
        <v>58.07655272027324</v>
      </c>
      <c r="G135" s="209">
        <f t="shared" si="26"/>
        <v>332.32</v>
      </c>
      <c r="H135" s="220">
        <v>31</v>
      </c>
      <c r="I135" s="182">
        <v>705.5</v>
      </c>
      <c r="J135" s="182">
        <v>373.18</v>
      </c>
    </row>
    <row r="136" spans="1:10" ht="23.25">
      <c r="A136" s="166"/>
      <c r="B136" s="185">
        <v>8</v>
      </c>
      <c r="C136" s="173">
        <v>84.7861</v>
      </c>
      <c r="D136" s="173">
        <v>84.8104</v>
      </c>
      <c r="E136" s="207">
        <f t="shared" si="24"/>
        <v>0.024299999999996658</v>
      </c>
      <c r="F136" s="208">
        <f t="shared" si="25"/>
        <v>73.87365476985667</v>
      </c>
      <c r="G136" s="209">
        <f t="shared" si="26"/>
        <v>328.94000000000005</v>
      </c>
      <c r="H136" s="185">
        <v>32</v>
      </c>
      <c r="I136" s="182">
        <v>886.75</v>
      </c>
      <c r="J136" s="182">
        <v>557.81</v>
      </c>
    </row>
    <row r="137" spans="1:10" ht="23.25">
      <c r="A137" s="166"/>
      <c r="B137" s="185">
        <v>9</v>
      </c>
      <c r="C137" s="173">
        <v>87.6344</v>
      </c>
      <c r="D137" s="173">
        <v>87.6534</v>
      </c>
      <c r="E137" s="207">
        <f t="shared" si="24"/>
        <v>0.019000000000005457</v>
      </c>
      <c r="F137" s="208">
        <f t="shared" si="25"/>
        <v>60.204695966302666</v>
      </c>
      <c r="G137" s="209">
        <f t="shared" si="26"/>
        <v>315.59</v>
      </c>
      <c r="H137" s="220">
        <v>33</v>
      </c>
      <c r="I137" s="182">
        <v>825.39</v>
      </c>
      <c r="J137" s="182">
        <v>509.8</v>
      </c>
    </row>
    <row r="138" spans="1:10" ht="23.25">
      <c r="A138" s="166">
        <v>21401</v>
      </c>
      <c r="B138" s="185">
        <v>1</v>
      </c>
      <c r="C138" s="173">
        <v>85.4207</v>
      </c>
      <c r="D138" s="173">
        <v>85.4441</v>
      </c>
      <c r="E138" s="207">
        <f t="shared" si="24"/>
        <v>0.023400000000009413</v>
      </c>
      <c r="F138" s="208">
        <f t="shared" si="25"/>
        <v>86.3181969088104</v>
      </c>
      <c r="G138" s="209">
        <f t="shared" si="26"/>
        <v>271.09000000000003</v>
      </c>
      <c r="H138" s="185">
        <v>34</v>
      </c>
      <c r="I138" s="182">
        <v>814.11</v>
      </c>
      <c r="J138" s="182">
        <v>543.02</v>
      </c>
    </row>
    <row r="139" spans="1:10" ht="23.25">
      <c r="A139" s="166"/>
      <c r="B139" s="185">
        <v>2</v>
      </c>
      <c r="C139" s="173">
        <v>87.4956</v>
      </c>
      <c r="D139" s="173">
        <v>87.5191</v>
      </c>
      <c r="E139" s="207">
        <f t="shared" si="24"/>
        <v>0.023499999999998522</v>
      </c>
      <c r="F139" s="208">
        <f t="shared" si="25"/>
        <v>79.08197603983889</v>
      </c>
      <c r="G139" s="209">
        <f t="shared" si="26"/>
        <v>297.15999999999997</v>
      </c>
      <c r="H139" s="220">
        <v>35</v>
      </c>
      <c r="I139" s="182">
        <v>814.9</v>
      </c>
      <c r="J139" s="182">
        <v>517.74</v>
      </c>
    </row>
    <row r="140" spans="1:10" ht="23.25">
      <c r="A140" s="166"/>
      <c r="B140" s="185">
        <v>3</v>
      </c>
      <c r="C140" s="173">
        <v>85.8578</v>
      </c>
      <c r="D140" s="173">
        <v>85.8759</v>
      </c>
      <c r="E140" s="207">
        <f t="shared" si="24"/>
        <v>0.018100000000004002</v>
      </c>
      <c r="F140" s="208">
        <f t="shared" si="25"/>
        <v>75.2067145884572</v>
      </c>
      <c r="G140" s="209">
        <f t="shared" si="26"/>
        <v>240.67000000000007</v>
      </c>
      <c r="H140" s="185">
        <v>36</v>
      </c>
      <c r="I140" s="182">
        <v>783.7</v>
      </c>
      <c r="J140" s="182">
        <v>543.03</v>
      </c>
    </row>
    <row r="141" spans="1:10" ht="23.25">
      <c r="A141" s="166">
        <v>21415</v>
      </c>
      <c r="B141" s="185">
        <v>4</v>
      </c>
      <c r="C141" s="173">
        <v>85.0078</v>
      </c>
      <c r="D141" s="173">
        <v>85.031</v>
      </c>
      <c r="E141" s="207">
        <f t="shared" si="24"/>
        <v>0.023200000000002774</v>
      </c>
      <c r="F141" s="208">
        <f t="shared" si="25"/>
        <v>74.25425681731781</v>
      </c>
      <c r="G141" s="209">
        <f t="shared" si="26"/>
        <v>312.43999999999994</v>
      </c>
      <c r="H141" s="220">
        <v>37</v>
      </c>
      <c r="I141" s="182">
        <v>734.41</v>
      </c>
      <c r="J141" s="182">
        <v>421.97</v>
      </c>
    </row>
    <row r="142" spans="1:10" ht="23.25">
      <c r="A142" s="166"/>
      <c r="B142" s="185">
        <v>5</v>
      </c>
      <c r="C142" s="173">
        <v>85.0378</v>
      </c>
      <c r="D142" s="173">
        <v>85.0588</v>
      </c>
      <c r="E142" s="207">
        <f t="shared" si="24"/>
        <v>0.021000000000000796</v>
      </c>
      <c r="F142" s="208">
        <f t="shared" si="25"/>
        <v>67.23442402510341</v>
      </c>
      <c r="G142" s="209">
        <f t="shared" si="26"/>
        <v>312.34</v>
      </c>
      <c r="H142" s="185">
        <v>38</v>
      </c>
      <c r="I142" s="182">
        <v>698.27</v>
      </c>
      <c r="J142" s="182">
        <v>385.93</v>
      </c>
    </row>
    <row r="143" spans="1:10" ht="23.25">
      <c r="A143" s="166"/>
      <c r="B143" s="185">
        <v>6</v>
      </c>
      <c r="C143" s="173">
        <v>87.4008</v>
      </c>
      <c r="D143" s="173">
        <v>87.4266</v>
      </c>
      <c r="E143" s="207">
        <f t="shared" si="24"/>
        <v>0.02579999999998961</v>
      </c>
      <c r="F143" s="208">
        <f t="shared" si="25"/>
        <v>92.13956644401847</v>
      </c>
      <c r="G143" s="209">
        <f t="shared" si="26"/>
        <v>280.01</v>
      </c>
      <c r="H143" s="220">
        <v>39</v>
      </c>
      <c r="I143" s="182">
        <v>843.87</v>
      </c>
      <c r="J143" s="182">
        <v>563.86</v>
      </c>
    </row>
    <row r="144" spans="1:10" ht="23.25">
      <c r="A144" s="166">
        <v>21421</v>
      </c>
      <c r="B144" s="185">
        <v>7</v>
      </c>
      <c r="C144" s="173">
        <v>86.4593</v>
      </c>
      <c r="D144" s="173">
        <v>86.4718</v>
      </c>
      <c r="E144" s="207">
        <f t="shared" si="24"/>
        <v>0.012500000000002842</v>
      </c>
      <c r="F144" s="208">
        <f t="shared" si="25"/>
        <v>42.86400109732817</v>
      </c>
      <c r="G144" s="209">
        <f t="shared" si="26"/>
        <v>291.62</v>
      </c>
      <c r="H144" s="185">
        <v>40</v>
      </c>
      <c r="I144" s="182">
        <v>812.36</v>
      </c>
      <c r="J144" s="182">
        <v>520.74</v>
      </c>
    </row>
    <row r="145" spans="1:10" ht="23.25">
      <c r="A145" s="166"/>
      <c r="B145" s="185">
        <v>8</v>
      </c>
      <c r="C145" s="173">
        <v>84.8042</v>
      </c>
      <c r="D145" s="173">
        <v>84.8134</v>
      </c>
      <c r="E145" s="207">
        <f t="shared" si="24"/>
        <v>0.00920000000000698</v>
      </c>
      <c r="F145" s="208">
        <f t="shared" si="25"/>
        <v>31.972198088642855</v>
      </c>
      <c r="G145" s="209">
        <f t="shared" si="26"/>
        <v>287.75</v>
      </c>
      <c r="H145" s="220">
        <v>41</v>
      </c>
      <c r="I145" s="182">
        <v>845.02</v>
      </c>
      <c r="J145" s="182">
        <v>557.27</v>
      </c>
    </row>
    <row r="146" spans="1:10" ht="23.25">
      <c r="A146" s="166"/>
      <c r="B146" s="185">
        <v>9</v>
      </c>
      <c r="C146" s="173">
        <v>87.6398</v>
      </c>
      <c r="D146" s="173">
        <v>87.6462</v>
      </c>
      <c r="E146" s="207">
        <f aca="true" t="shared" si="27" ref="E146:E209">D146-C146</f>
        <v>0.006399999999999295</v>
      </c>
      <c r="F146" s="208">
        <f aca="true" t="shared" si="28" ref="F146:F209">((10^6)*E146/G146)</f>
        <v>19.980643751363665</v>
      </c>
      <c r="G146" s="209">
        <f aca="true" t="shared" si="29" ref="G146:G209">I146-J146</f>
        <v>320.31</v>
      </c>
      <c r="H146" s="185">
        <v>42</v>
      </c>
      <c r="I146" s="182">
        <v>684.76</v>
      </c>
      <c r="J146" s="182">
        <v>364.45</v>
      </c>
    </row>
    <row r="147" spans="1:10" ht="23.25">
      <c r="A147" s="166">
        <v>21436</v>
      </c>
      <c r="B147" s="185">
        <v>1</v>
      </c>
      <c r="C147" s="173">
        <v>85.4113</v>
      </c>
      <c r="D147" s="173">
        <v>85.4205</v>
      </c>
      <c r="E147" s="207">
        <f t="shared" si="27"/>
        <v>0.00920000000000698</v>
      </c>
      <c r="F147" s="208">
        <f t="shared" si="28"/>
        <v>30.135281208054572</v>
      </c>
      <c r="G147" s="209">
        <f t="shared" si="29"/>
        <v>305.29</v>
      </c>
      <c r="H147" s="220">
        <v>43</v>
      </c>
      <c r="I147" s="182">
        <v>678.61</v>
      </c>
      <c r="J147" s="182">
        <v>373.32</v>
      </c>
    </row>
    <row r="148" spans="1:10" ht="23.25">
      <c r="A148" s="166"/>
      <c r="B148" s="185">
        <v>2</v>
      </c>
      <c r="C148" s="173">
        <v>87.4566</v>
      </c>
      <c r="D148" s="173">
        <v>87.4646</v>
      </c>
      <c r="E148" s="207">
        <f t="shared" si="27"/>
        <v>0.008000000000009777</v>
      </c>
      <c r="F148" s="208">
        <f t="shared" si="28"/>
        <v>25.65911860930713</v>
      </c>
      <c r="G148" s="209">
        <f t="shared" si="29"/>
        <v>311.78000000000003</v>
      </c>
      <c r="H148" s="185">
        <v>44</v>
      </c>
      <c r="I148" s="182">
        <v>751.74</v>
      </c>
      <c r="J148" s="182">
        <v>439.96</v>
      </c>
    </row>
    <row r="149" spans="1:10" ht="23.25">
      <c r="A149" s="166"/>
      <c r="B149" s="185">
        <v>3</v>
      </c>
      <c r="C149" s="173">
        <v>85.843</v>
      </c>
      <c r="D149" s="173">
        <v>85.85</v>
      </c>
      <c r="E149" s="207">
        <f t="shared" si="27"/>
        <v>0.006999999999990791</v>
      </c>
      <c r="F149" s="208">
        <f t="shared" si="28"/>
        <v>20.91362672161212</v>
      </c>
      <c r="G149" s="209">
        <f t="shared" si="29"/>
        <v>334.71</v>
      </c>
      <c r="H149" s="220">
        <v>45</v>
      </c>
      <c r="I149" s="182">
        <v>696.27</v>
      </c>
      <c r="J149" s="182">
        <v>361.56</v>
      </c>
    </row>
    <row r="150" spans="1:10" ht="23.25">
      <c r="A150" s="166">
        <v>21443</v>
      </c>
      <c r="B150" s="185">
        <v>4</v>
      </c>
      <c r="C150" s="173">
        <v>85.0247</v>
      </c>
      <c r="D150" s="173">
        <v>85.0355</v>
      </c>
      <c r="E150" s="207">
        <f t="shared" si="27"/>
        <v>0.010800000000003251</v>
      </c>
      <c r="F150" s="208">
        <f t="shared" si="28"/>
        <v>34.693221972384364</v>
      </c>
      <c r="G150" s="209">
        <f t="shared" si="29"/>
        <v>311.3</v>
      </c>
      <c r="H150" s="185">
        <v>46</v>
      </c>
      <c r="I150" s="182">
        <v>680.34</v>
      </c>
      <c r="J150" s="182">
        <v>369.04</v>
      </c>
    </row>
    <row r="151" spans="1:10" ht="23.25">
      <c r="A151" s="166"/>
      <c r="B151" s="185">
        <v>5</v>
      </c>
      <c r="C151" s="173">
        <v>85.0331</v>
      </c>
      <c r="D151" s="173">
        <v>85.0379</v>
      </c>
      <c r="E151" s="207">
        <f t="shared" si="27"/>
        <v>0.004799999999988813</v>
      </c>
      <c r="F151" s="208">
        <f t="shared" si="28"/>
        <v>14.877723708237959</v>
      </c>
      <c r="G151" s="209">
        <f t="shared" si="29"/>
        <v>322.63000000000005</v>
      </c>
      <c r="H151" s="220">
        <v>47</v>
      </c>
      <c r="I151" s="182">
        <v>720.32</v>
      </c>
      <c r="J151" s="182">
        <v>397.69</v>
      </c>
    </row>
    <row r="152" spans="1:10" ht="23.25">
      <c r="A152" s="166"/>
      <c r="B152" s="185">
        <v>6</v>
      </c>
      <c r="C152" s="173">
        <v>87.3815</v>
      </c>
      <c r="D152" s="173">
        <v>87.3905</v>
      </c>
      <c r="E152" s="207">
        <f t="shared" si="27"/>
        <v>0.009000000000000341</v>
      </c>
      <c r="F152" s="208">
        <f t="shared" si="28"/>
        <v>31.3152400835085</v>
      </c>
      <c r="G152" s="209">
        <f t="shared" si="29"/>
        <v>287.4</v>
      </c>
      <c r="H152" s="185">
        <v>48</v>
      </c>
      <c r="I152" s="182">
        <v>792.15</v>
      </c>
      <c r="J152" s="182">
        <v>504.75</v>
      </c>
    </row>
    <row r="153" spans="1:10" ht="23.25">
      <c r="A153" s="166">
        <v>21458</v>
      </c>
      <c r="B153" s="185">
        <v>7</v>
      </c>
      <c r="C153" s="173">
        <v>86.4373</v>
      </c>
      <c r="D153" s="173">
        <v>86.4476</v>
      </c>
      <c r="E153" s="207">
        <f t="shared" si="27"/>
        <v>0.010300000000000864</v>
      </c>
      <c r="F153" s="208">
        <f t="shared" si="28"/>
        <v>31.719635378174626</v>
      </c>
      <c r="G153" s="209">
        <f t="shared" si="29"/>
        <v>324.71999999999997</v>
      </c>
      <c r="H153" s="220">
        <v>49</v>
      </c>
      <c r="I153" s="182">
        <v>692.38</v>
      </c>
      <c r="J153" s="182">
        <v>367.66</v>
      </c>
    </row>
    <row r="154" spans="1:10" ht="23.25">
      <c r="A154" s="166"/>
      <c r="B154" s="185">
        <v>8</v>
      </c>
      <c r="C154" s="173">
        <v>84.7848</v>
      </c>
      <c r="D154" s="173">
        <v>84.7933</v>
      </c>
      <c r="E154" s="207">
        <f t="shared" si="27"/>
        <v>0.008499999999997954</v>
      </c>
      <c r="F154" s="208">
        <f t="shared" si="28"/>
        <v>25.62942861449707</v>
      </c>
      <c r="G154" s="209">
        <f t="shared" si="29"/>
        <v>331.65000000000003</v>
      </c>
      <c r="H154" s="185">
        <v>50</v>
      </c>
      <c r="I154" s="182">
        <v>747.22</v>
      </c>
      <c r="J154" s="182">
        <v>415.57</v>
      </c>
    </row>
    <row r="155" spans="1:10" ht="23.25">
      <c r="A155" s="166"/>
      <c r="B155" s="185">
        <v>9</v>
      </c>
      <c r="C155" s="173">
        <v>87.638</v>
      </c>
      <c r="D155" s="173">
        <v>87.6485</v>
      </c>
      <c r="E155" s="207">
        <f t="shared" si="27"/>
        <v>0.010499999999993292</v>
      </c>
      <c r="F155" s="208">
        <f t="shared" si="28"/>
        <v>35.110011368933634</v>
      </c>
      <c r="G155" s="209">
        <f t="shared" si="29"/>
        <v>299.05999999999995</v>
      </c>
      <c r="H155" s="220">
        <v>51</v>
      </c>
      <c r="I155" s="182">
        <v>771.16</v>
      </c>
      <c r="J155" s="182">
        <v>472.1</v>
      </c>
    </row>
    <row r="156" spans="1:10" ht="23.25">
      <c r="A156" s="166">
        <v>21466</v>
      </c>
      <c r="B156" s="185">
        <v>1</v>
      </c>
      <c r="C156" s="173">
        <v>85.4015</v>
      </c>
      <c r="D156" s="173">
        <v>85.4089</v>
      </c>
      <c r="E156" s="207">
        <f t="shared" si="27"/>
        <v>0.00740000000000407</v>
      </c>
      <c r="F156" s="208">
        <f t="shared" si="28"/>
        <v>20.301226303816275</v>
      </c>
      <c r="G156" s="209">
        <f t="shared" si="29"/>
        <v>364.51</v>
      </c>
      <c r="H156" s="185">
        <v>52</v>
      </c>
      <c r="I156" s="182">
        <v>731.23</v>
      </c>
      <c r="J156" s="182">
        <v>366.72</v>
      </c>
    </row>
    <row r="157" spans="1:10" ht="23.25">
      <c r="A157" s="166"/>
      <c r="B157" s="185">
        <v>2</v>
      </c>
      <c r="C157" s="173">
        <v>87.4779</v>
      </c>
      <c r="D157" s="173">
        <v>87.4824</v>
      </c>
      <c r="E157" s="207">
        <f t="shared" si="27"/>
        <v>0.004499999999993065</v>
      </c>
      <c r="F157" s="208">
        <f t="shared" si="28"/>
        <v>14.661801120790647</v>
      </c>
      <c r="G157" s="209">
        <f t="shared" si="29"/>
        <v>306.91999999999996</v>
      </c>
      <c r="H157" s="220">
        <v>53</v>
      </c>
      <c r="I157" s="182">
        <v>745.89</v>
      </c>
      <c r="J157" s="182">
        <v>438.97</v>
      </c>
    </row>
    <row r="158" spans="1:10" ht="23.25">
      <c r="A158" s="166"/>
      <c r="B158" s="185">
        <v>3</v>
      </c>
      <c r="C158" s="173">
        <v>85.859</v>
      </c>
      <c r="D158" s="173">
        <v>85.866</v>
      </c>
      <c r="E158" s="207">
        <f t="shared" si="27"/>
        <v>0.007000000000005002</v>
      </c>
      <c r="F158" s="208">
        <f t="shared" si="28"/>
        <v>20.931762454413622</v>
      </c>
      <c r="G158" s="209">
        <f t="shared" si="29"/>
        <v>334.41999999999996</v>
      </c>
      <c r="H158" s="185">
        <v>54</v>
      </c>
      <c r="I158" s="182">
        <v>827.17</v>
      </c>
      <c r="J158" s="182">
        <v>492.75</v>
      </c>
    </row>
    <row r="159" spans="1:10" ht="23.25">
      <c r="A159" s="166">
        <v>21474</v>
      </c>
      <c r="B159" s="185">
        <v>4</v>
      </c>
      <c r="C159" s="173">
        <v>85.023</v>
      </c>
      <c r="D159" s="173">
        <v>85.0292</v>
      </c>
      <c r="E159" s="207">
        <f t="shared" si="27"/>
        <v>0.006200000000006867</v>
      </c>
      <c r="F159" s="208">
        <f t="shared" si="28"/>
        <v>21.681354035553454</v>
      </c>
      <c r="G159" s="209">
        <f t="shared" si="29"/>
        <v>285.96000000000004</v>
      </c>
      <c r="H159" s="220">
        <v>55</v>
      </c>
      <c r="I159" s="182">
        <v>839.87</v>
      </c>
      <c r="J159" s="182">
        <v>553.91</v>
      </c>
    </row>
    <row r="160" spans="1:10" ht="23.25">
      <c r="A160" s="166"/>
      <c r="B160" s="185">
        <v>5</v>
      </c>
      <c r="C160" s="173">
        <v>85.0267</v>
      </c>
      <c r="D160" s="173">
        <v>85.0344</v>
      </c>
      <c r="E160" s="207">
        <f t="shared" si="27"/>
        <v>0.007699999999999818</v>
      </c>
      <c r="F160" s="208">
        <f t="shared" si="28"/>
        <v>24.420411658367374</v>
      </c>
      <c r="G160" s="209">
        <f t="shared" si="29"/>
        <v>315.31000000000006</v>
      </c>
      <c r="H160" s="185">
        <v>56</v>
      </c>
      <c r="I160" s="182">
        <v>824.2</v>
      </c>
      <c r="J160" s="182">
        <v>508.89</v>
      </c>
    </row>
    <row r="161" spans="1:10" ht="23.25">
      <c r="A161" s="166"/>
      <c r="B161" s="185">
        <v>6</v>
      </c>
      <c r="C161" s="173">
        <v>87.3818</v>
      </c>
      <c r="D161" s="173">
        <v>87.3867</v>
      </c>
      <c r="E161" s="207">
        <f t="shared" si="27"/>
        <v>0.004900000000006344</v>
      </c>
      <c r="F161" s="208">
        <f t="shared" si="28"/>
        <v>15.88176190323905</v>
      </c>
      <c r="G161" s="209">
        <f t="shared" si="29"/>
        <v>308.53</v>
      </c>
      <c r="H161" s="220">
        <v>57</v>
      </c>
      <c r="I161" s="182">
        <v>787.65</v>
      </c>
      <c r="J161" s="182">
        <v>479.12</v>
      </c>
    </row>
    <row r="162" spans="1:10" ht="23.25">
      <c r="A162" s="166">
        <v>21487</v>
      </c>
      <c r="B162" s="185">
        <v>7</v>
      </c>
      <c r="C162" s="173">
        <v>86.4621</v>
      </c>
      <c r="D162" s="173">
        <v>86.4699</v>
      </c>
      <c r="E162" s="207">
        <f t="shared" si="27"/>
        <v>0.007799999999988927</v>
      </c>
      <c r="F162" s="208">
        <f t="shared" si="28"/>
        <v>22.219057114339627</v>
      </c>
      <c r="G162" s="209">
        <f t="shared" si="29"/>
        <v>351.05</v>
      </c>
      <c r="H162" s="185">
        <v>58</v>
      </c>
      <c r="I162" s="182">
        <v>650.59</v>
      </c>
      <c r="J162" s="182">
        <v>299.54</v>
      </c>
    </row>
    <row r="163" spans="1:10" ht="23.25">
      <c r="A163" s="166"/>
      <c r="B163" s="185">
        <v>8</v>
      </c>
      <c r="C163" s="173">
        <v>84.8177</v>
      </c>
      <c r="D163" s="173">
        <v>84.8203</v>
      </c>
      <c r="E163" s="207">
        <f t="shared" si="27"/>
        <v>0.002600000000001046</v>
      </c>
      <c r="F163" s="208">
        <f t="shared" si="28"/>
        <v>9.422679665136254</v>
      </c>
      <c r="G163" s="209">
        <f t="shared" si="29"/>
        <v>275.92999999999995</v>
      </c>
      <c r="H163" s="220">
        <v>59</v>
      </c>
      <c r="I163" s="182">
        <v>821.17</v>
      </c>
      <c r="J163" s="182">
        <v>545.24</v>
      </c>
    </row>
    <row r="164" spans="1:10" ht="23.25">
      <c r="A164" s="166"/>
      <c r="B164" s="185">
        <v>9</v>
      </c>
      <c r="C164" s="173">
        <v>87.6628</v>
      </c>
      <c r="D164" s="173">
        <v>87.6645</v>
      </c>
      <c r="E164" s="207">
        <f t="shared" si="27"/>
        <v>0.0016999999999995907</v>
      </c>
      <c r="F164" s="208">
        <f t="shared" si="28"/>
        <v>5.647465284697332</v>
      </c>
      <c r="G164" s="209">
        <f t="shared" si="29"/>
        <v>301.02</v>
      </c>
      <c r="H164" s="185">
        <v>60</v>
      </c>
      <c r="I164" s="182">
        <v>679.12</v>
      </c>
      <c r="J164" s="182">
        <v>378.1</v>
      </c>
    </row>
    <row r="165" spans="1:10" ht="23.25">
      <c r="A165" s="166">
        <v>21499</v>
      </c>
      <c r="B165" s="185">
        <v>31</v>
      </c>
      <c r="C165" s="173">
        <v>84.8812</v>
      </c>
      <c r="D165" s="173">
        <v>84.8855</v>
      </c>
      <c r="E165" s="207">
        <f t="shared" si="27"/>
        <v>0.004299999999986426</v>
      </c>
      <c r="F165" s="208">
        <f t="shared" si="28"/>
        <v>15.197031277562916</v>
      </c>
      <c r="G165" s="209">
        <f t="shared" si="29"/>
        <v>282.94999999999993</v>
      </c>
      <c r="H165" s="220">
        <v>61</v>
      </c>
      <c r="I165" s="182">
        <v>831.18</v>
      </c>
      <c r="J165" s="182">
        <v>548.23</v>
      </c>
    </row>
    <row r="166" spans="1:10" ht="23.25">
      <c r="A166" s="166"/>
      <c r="B166" s="185">
        <v>32</v>
      </c>
      <c r="C166" s="173">
        <v>85.0143</v>
      </c>
      <c r="D166" s="173">
        <v>85.0164</v>
      </c>
      <c r="E166" s="207">
        <f t="shared" si="27"/>
        <v>0.0020999999999986585</v>
      </c>
      <c r="F166" s="208">
        <f t="shared" si="28"/>
        <v>5.970488727144851</v>
      </c>
      <c r="G166" s="209">
        <f t="shared" si="29"/>
        <v>351.73</v>
      </c>
      <c r="H166" s="185">
        <v>62</v>
      </c>
      <c r="I166" s="182">
        <v>769.61</v>
      </c>
      <c r="J166" s="182">
        <v>417.88</v>
      </c>
    </row>
    <row r="167" spans="1:10" ht="23.25">
      <c r="A167" s="166"/>
      <c r="B167" s="185">
        <v>33</v>
      </c>
      <c r="C167" s="173">
        <v>86.0084</v>
      </c>
      <c r="D167" s="173">
        <v>86.0129</v>
      </c>
      <c r="E167" s="207">
        <f t="shared" si="27"/>
        <v>0.004500000000007276</v>
      </c>
      <c r="F167" s="208">
        <f t="shared" si="28"/>
        <v>16.03135019596464</v>
      </c>
      <c r="G167" s="209">
        <f t="shared" si="29"/>
        <v>280.70000000000005</v>
      </c>
      <c r="H167" s="220">
        <v>63</v>
      </c>
      <c r="I167" s="182">
        <v>868.83</v>
      </c>
      <c r="J167" s="182">
        <v>588.13</v>
      </c>
    </row>
    <row r="168" spans="1:10" ht="23.25">
      <c r="A168" s="166">
        <v>21516</v>
      </c>
      <c r="B168" s="185">
        <v>34</v>
      </c>
      <c r="C168" s="173">
        <v>83.7475</v>
      </c>
      <c r="D168" s="173">
        <v>83.7538</v>
      </c>
      <c r="E168" s="207">
        <f t="shared" si="27"/>
        <v>0.0062999999999959755</v>
      </c>
      <c r="F168" s="208">
        <f t="shared" si="28"/>
        <v>20.668613234460736</v>
      </c>
      <c r="G168" s="209">
        <f t="shared" si="29"/>
        <v>304.80999999999995</v>
      </c>
      <c r="H168" s="185">
        <v>64</v>
      </c>
      <c r="I168" s="182">
        <v>838.15</v>
      </c>
      <c r="J168" s="182">
        <v>533.34</v>
      </c>
    </row>
    <row r="169" spans="1:10" ht="23.25">
      <c r="A169" s="166"/>
      <c r="B169" s="185">
        <v>35</v>
      </c>
      <c r="C169" s="173">
        <v>85.0153</v>
      </c>
      <c r="D169" s="173">
        <v>85.0182</v>
      </c>
      <c r="E169" s="207">
        <f t="shared" si="27"/>
        <v>0.002899999999996794</v>
      </c>
      <c r="F169" s="208">
        <f t="shared" si="28"/>
        <v>10.214144829518151</v>
      </c>
      <c r="G169" s="209">
        <f t="shared" si="29"/>
        <v>283.9200000000001</v>
      </c>
      <c r="H169" s="220">
        <v>65</v>
      </c>
      <c r="I169" s="182">
        <v>848.32</v>
      </c>
      <c r="J169" s="182">
        <v>564.4</v>
      </c>
    </row>
    <row r="170" spans="1:10" ht="23.25">
      <c r="A170" s="166"/>
      <c r="B170" s="185">
        <v>36</v>
      </c>
      <c r="C170" s="173">
        <v>84.5781</v>
      </c>
      <c r="D170" s="173">
        <v>84.5844</v>
      </c>
      <c r="E170" s="207">
        <f t="shared" si="27"/>
        <v>0.0062999999999959755</v>
      </c>
      <c r="F170" s="208">
        <f t="shared" si="28"/>
        <v>18.27623219516688</v>
      </c>
      <c r="G170" s="209">
        <f t="shared" si="29"/>
        <v>344.71</v>
      </c>
      <c r="H170" s="185">
        <v>66</v>
      </c>
      <c r="I170" s="182">
        <v>708.28</v>
      </c>
      <c r="J170" s="182">
        <v>363.57</v>
      </c>
    </row>
    <row r="171" spans="1:10" ht="23.25">
      <c r="A171" s="166">
        <v>21534</v>
      </c>
      <c r="B171" s="185">
        <v>1</v>
      </c>
      <c r="C171" s="173">
        <v>85.4497</v>
      </c>
      <c r="D171" s="173">
        <v>85.4552</v>
      </c>
      <c r="E171" s="207">
        <f t="shared" si="27"/>
        <v>0.00549999999999784</v>
      </c>
      <c r="F171" s="208">
        <f t="shared" si="28"/>
        <v>19.934036461157046</v>
      </c>
      <c r="G171" s="209">
        <f t="shared" si="29"/>
        <v>275.90999999999997</v>
      </c>
      <c r="H171" s="220">
        <v>67</v>
      </c>
      <c r="I171" s="182">
        <v>784.66</v>
      </c>
      <c r="J171" s="182">
        <v>508.75</v>
      </c>
    </row>
    <row r="172" spans="1:10" ht="23.25">
      <c r="A172" s="166"/>
      <c r="B172" s="185">
        <v>2</v>
      </c>
      <c r="C172" s="173">
        <v>87.5</v>
      </c>
      <c r="D172" s="173">
        <v>87.5047</v>
      </c>
      <c r="E172" s="207">
        <f t="shared" si="27"/>
        <v>0.004699999999999704</v>
      </c>
      <c r="F172" s="208">
        <f t="shared" si="28"/>
        <v>15.721692590733252</v>
      </c>
      <c r="G172" s="209">
        <f t="shared" si="29"/>
        <v>298.94999999999993</v>
      </c>
      <c r="H172" s="185">
        <v>68</v>
      </c>
      <c r="I172" s="182">
        <v>856.28</v>
      </c>
      <c r="J172" s="182">
        <v>557.33</v>
      </c>
    </row>
    <row r="173" spans="1:10" ht="23.25">
      <c r="A173" s="166"/>
      <c r="B173" s="185">
        <v>3</v>
      </c>
      <c r="C173" s="173">
        <v>85.9077</v>
      </c>
      <c r="D173" s="173">
        <v>85.9137</v>
      </c>
      <c r="E173" s="207">
        <f t="shared" si="27"/>
        <v>0.006000000000000227</v>
      </c>
      <c r="F173" s="208">
        <f t="shared" si="28"/>
        <v>16.778523489933523</v>
      </c>
      <c r="G173" s="209">
        <f t="shared" si="29"/>
        <v>357.59999999999997</v>
      </c>
      <c r="H173" s="220">
        <v>69</v>
      </c>
      <c r="I173" s="182">
        <v>671.27</v>
      </c>
      <c r="J173" s="182">
        <v>313.67</v>
      </c>
    </row>
    <row r="174" spans="1:10" ht="23.25">
      <c r="A174" s="166">
        <v>21541</v>
      </c>
      <c r="B174" s="185">
        <v>4</v>
      </c>
      <c r="C174" s="173">
        <v>85.0471</v>
      </c>
      <c r="D174" s="173">
        <v>85.0503</v>
      </c>
      <c r="E174" s="207">
        <f t="shared" si="27"/>
        <v>0.003199999999992542</v>
      </c>
      <c r="F174" s="208">
        <f t="shared" si="28"/>
        <v>10.616767857710569</v>
      </c>
      <c r="G174" s="209">
        <f t="shared" si="29"/>
        <v>301.40999999999997</v>
      </c>
      <c r="H174" s="185">
        <v>70</v>
      </c>
      <c r="I174" s="182">
        <v>859.36</v>
      </c>
      <c r="J174" s="182">
        <v>557.95</v>
      </c>
    </row>
    <row r="175" spans="1:10" ht="23.25">
      <c r="A175" s="166"/>
      <c r="B175" s="185">
        <v>5</v>
      </c>
      <c r="C175" s="173">
        <v>85.0409</v>
      </c>
      <c r="D175" s="173">
        <v>85.0456</v>
      </c>
      <c r="E175" s="207">
        <f t="shared" si="27"/>
        <v>0.004699999999999704</v>
      </c>
      <c r="F175" s="208">
        <f t="shared" si="28"/>
        <v>14.533984785700119</v>
      </c>
      <c r="G175" s="209">
        <f t="shared" si="29"/>
        <v>323.38</v>
      </c>
      <c r="H175" s="220">
        <v>71</v>
      </c>
      <c r="I175" s="182">
        <v>826.24</v>
      </c>
      <c r="J175" s="182">
        <v>502.86</v>
      </c>
    </row>
    <row r="176" spans="1:10" ht="23.25">
      <c r="A176" s="166"/>
      <c r="B176" s="185">
        <v>6</v>
      </c>
      <c r="C176" s="173">
        <v>87.3949</v>
      </c>
      <c r="D176" s="173">
        <v>87.4025</v>
      </c>
      <c r="E176" s="207">
        <f t="shared" si="27"/>
        <v>0.0075999999999964984</v>
      </c>
      <c r="F176" s="208">
        <f t="shared" si="28"/>
        <v>21.87616936759592</v>
      </c>
      <c r="G176" s="209">
        <f t="shared" si="29"/>
        <v>347.40999999999997</v>
      </c>
      <c r="H176" s="185">
        <v>72</v>
      </c>
      <c r="I176" s="182">
        <v>850.16</v>
      </c>
      <c r="J176" s="182">
        <v>502.75</v>
      </c>
    </row>
    <row r="177" spans="1:10" ht="23.25">
      <c r="A177" s="166">
        <v>21568</v>
      </c>
      <c r="B177" s="185">
        <v>1</v>
      </c>
      <c r="C177" s="173">
        <v>85.051</v>
      </c>
      <c r="D177" s="173">
        <v>85.0528</v>
      </c>
      <c r="E177" s="207">
        <f t="shared" si="27"/>
        <v>0.0018000000000029104</v>
      </c>
      <c r="F177" s="208">
        <f t="shared" si="28"/>
        <v>6.664198445031137</v>
      </c>
      <c r="G177" s="209">
        <f t="shared" si="29"/>
        <v>270.1</v>
      </c>
      <c r="H177" s="220">
        <v>73</v>
      </c>
      <c r="I177" s="182">
        <v>799.1</v>
      </c>
      <c r="J177" s="182">
        <v>529</v>
      </c>
    </row>
    <row r="178" spans="1:10" ht="23.25">
      <c r="A178" s="166"/>
      <c r="B178" s="185">
        <v>2</v>
      </c>
      <c r="C178" s="173">
        <v>85.0448</v>
      </c>
      <c r="D178" s="173">
        <v>85.047</v>
      </c>
      <c r="E178" s="207">
        <f t="shared" si="27"/>
        <v>0.002200000000001978</v>
      </c>
      <c r="F178" s="208">
        <f t="shared" si="28"/>
        <v>8.432996013500377</v>
      </c>
      <c r="G178" s="209">
        <f t="shared" si="29"/>
        <v>260.88</v>
      </c>
      <c r="H178" s="185">
        <v>74</v>
      </c>
      <c r="I178" s="182">
        <v>886.6</v>
      </c>
      <c r="J178" s="182">
        <v>625.72</v>
      </c>
    </row>
    <row r="179" spans="1:10" ht="23.25">
      <c r="A179" s="166"/>
      <c r="B179" s="185">
        <v>3</v>
      </c>
      <c r="C179" s="173">
        <v>87.396</v>
      </c>
      <c r="D179" s="173">
        <v>87.4014</v>
      </c>
      <c r="E179" s="207">
        <f t="shared" si="27"/>
        <v>0.00539999999999452</v>
      </c>
      <c r="F179" s="208">
        <f t="shared" si="28"/>
        <v>18.018018017999736</v>
      </c>
      <c r="G179" s="209">
        <f t="shared" si="29"/>
        <v>299.7</v>
      </c>
      <c r="H179" s="220">
        <v>75</v>
      </c>
      <c r="I179" s="182">
        <v>712.5</v>
      </c>
      <c r="J179" s="182">
        <v>412.8</v>
      </c>
    </row>
    <row r="180" spans="1:10" ht="23.25">
      <c r="A180" s="166">
        <v>21576</v>
      </c>
      <c r="B180" s="185">
        <v>4</v>
      </c>
      <c r="C180" s="173">
        <v>85.051</v>
      </c>
      <c r="D180" s="173">
        <v>85.0538</v>
      </c>
      <c r="E180" s="207">
        <f t="shared" si="27"/>
        <v>0.0027999999999934744</v>
      </c>
      <c r="F180" s="208">
        <f t="shared" si="28"/>
        <v>9.33333333331158</v>
      </c>
      <c r="G180" s="209">
        <f t="shared" si="29"/>
        <v>300</v>
      </c>
      <c r="H180" s="185">
        <v>76</v>
      </c>
      <c r="I180" s="182">
        <v>860.1</v>
      </c>
      <c r="J180" s="182">
        <v>560.1</v>
      </c>
    </row>
    <row r="181" spans="1:10" ht="23.25">
      <c r="A181" s="166"/>
      <c r="B181" s="185">
        <v>5</v>
      </c>
      <c r="C181" s="173">
        <v>85.0478</v>
      </c>
      <c r="D181" s="173">
        <v>85.0538</v>
      </c>
      <c r="E181" s="207">
        <f t="shared" si="27"/>
        <v>0.006000000000000227</v>
      </c>
      <c r="F181" s="208">
        <f t="shared" si="28"/>
        <v>17.639276789652293</v>
      </c>
      <c r="G181" s="209">
        <f t="shared" si="29"/>
        <v>340.15000000000003</v>
      </c>
      <c r="H181" s="220">
        <v>77</v>
      </c>
      <c r="I181" s="182">
        <v>800.1</v>
      </c>
      <c r="J181" s="182">
        <v>459.95</v>
      </c>
    </row>
    <row r="182" spans="1:10" ht="23.25">
      <c r="A182" s="166"/>
      <c r="B182" s="185">
        <v>6</v>
      </c>
      <c r="C182" s="173">
        <v>85.401</v>
      </c>
      <c r="D182" s="173">
        <v>85.406</v>
      </c>
      <c r="E182" s="207">
        <f t="shared" si="27"/>
        <v>0.005000000000009663</v>
      </c>
      <c r="F182" s="208">
        <f t="shared" si="28"/>
        <v>13.858861355977778</v>
      </c>
      <c r="G182" s="209">
        <f t="shared" si="29"/>
        <v>360.78000000000003</v>
      </c>
      <c r="H182" s="185">
        <v>78</v>
      </c>
      <c r="I182" s="182">
        <v>812.98</v>
      </c>
      <c r="J182" s="182">
        <v>452.2</v>
      </c>
    </row>
    <row r="183" spans="1:10" ht="23.25">
      <c r="A183" s="166">
        <v>21597</v>
      </c>
      <c r="B183" s="185">
        <v>1</v>
      </c>
      <c r="C183" s="173">
        <v>85.3924</v>
      </c>
      <c r="D183" s="173">
        <v>85.3972</v>
      </c>
      <c r="E183" s="207">
        <f t="shared" si="27"/>
        <v>0.004800000000003024</v>
      </c>
      <c r="F183" s="208">
        <f t="shared" si="28"/>
        <v>15.193239008650728</v>
      </c>
      <c r="G183" s="209">
        <f t="shared" si="29"/>
        <v>315.92999999999995</v>
      </c>
      <c r="H183" s="220">
        <v>79</v>
      </c>
      <c r="I183" s="182">
        <v>795.04</v>
      </c>
      <c r="J183" s="182">
        <v>479.11</v>
      </c>
    </row>
    <row r="184" spans="1:10" ht="23.25">
      <c r="A184" s="166"/>
      <c r="B184" s="185">
        <v>2</v>
      </c>
      <c r="C184" s="173">
        <v>87.4553</v>
      </c>
      <c r="D184" s="173">
        <v>87.464</v>
      </c>
      <c r="E184" s="207">
        <f t="shared" si="27"/>
        <v>0.008700000000004593</v>
      </c>
      <c r="F184" s="208">
        <f t="shared" si="28"/>
        <v>24.803284296968283</v>
      </c>
      <c r="G184" s="209">
        <f t="shared" si="29"/>
        <v>350.75999999999993</v>
      </c>
      <c r="H184" s="185">
        <v>80</v>
      </c>
      <c r="I184" s="182">
        <v>708.81</v>
      </c>
      <c r="J184" s="182">
        <v>358.05</v>
      </c>
    </row>
    <row r="185" spans="1:10" ht="23.25">
      <c r="A185" s="166"/>
      <c r="B185" s="185">
        <v>3</v>
      </c>
      <c r="C185" s="173">
        <v>85.8595</v>
      </c>
      <c r="D185" s="173">
        <v>85.8714</v>
      </c>
      <c r="E185" s="207">
        <f t="shared" si="27"/>
        <v>0.011899999999997135</v>
      </c>
      <c r="F185" s="208">
        <f t="shared" si="28"/>
        <v>33.91182924395753</v>
      </c>
      <c r="G185" s="209">
        <f t="shared" si="29"/>
        <v>350.90999999999997</v>
      </c>
      <c r="H185" s="220">
        <v>81</v>
      </c>
      <c r="I185" s="182">
        <v>766.29</v>
      </c>
      <c r="J185" s="182">
        <v>415.38</v>
      </c>
    </row>
    <row r="186" spans="1:10" ht="23.25">
      <c r="A186" s="166">
        <v>21606</v>
      </c>
      <c r="B186" s="185">
        <v>4</v>
      </c>
      <c r="C186" s="173">
        <v>85.007</v>
      </c>
      <c r="D186" s="173">
        <v>85.0116</v>
      </c>
      <c r="E186" s="207">
        <f t="shared" si="27"/>
        <v>0.004599999999996385</v>
      </c>
      <c r="F186" s="208">
        <f t="shared" si="28"/>
        <v>14.463134727232777</v>
      </c>
      <c r="G186" s="209">
        <f t="shared" si="29"/>
        <v>318.05</v>
      </c>
      <c r="H186" s="185">
        <v>82</v>
      </c>
      <c r="I186" s="182">
        <v>735.87</v>
      </c>
      <c r="J186" s="182">
        <v>417.82</v>
      </c>
    </row>
    <row r="187" spans="1:10" ht="23.25">
      <c r="A187" s="166"/>
      <c r="B187" s="185">
        <v>5</v>
      </c>
      <c r="C187" s="173">
        <v>85.036</v>
      </c>
      <c r="D187" s="173">
        <v>85.0406</v>
      </c>
      <c r="E187" s="207">
        <f t="shared" si="27"/>
        <v>0.004599999999996385</v>
      </c>
      <c r="F187" s="208">
        <f t="shared" si="28"/>
        <v>15.923015680696407</v>
      </c>
      <c r="G187" s="209">
        <f t="shared" si="29"/>
        <v>288.89</v>
      </c>
      <c r="H187" s="220">
        <v>83</v>
      </c>
      <c r="I187" s="182">
        <v>769.38</v>
      </c>
      <c r="J187" s="182">
        <v>480.49</v>
      </c>
    </row>
    <row r="188" spans="1:10" ht="23.25">
      <c r="A188" s="166"/>
      <c r="B188" s="185">
        <v>6</v>
      </c>
      <c r="C188" s="173">
        <v>87.3908</v>
      </c>
      <c r="D188" s="173">
        <v>87.3977</v>
      </c>
      <c r="E188" s="207">
        <f t="shared" si="27"/>
        <v>0.0069000000000016826</v>
      </c>
      <c r="F188" s="208">
        <f t="shared" si="28"/>
        <v>24.742711657767714</v>
      </c>
      <c r="G188" s="209">
        <f t="shared" si="29"/>
        <v>278.87</v>
      </c>
      <c r="H188" s="185">
        <v>84</v>
      </c>
      <c r="I188" s="182">
        <v>830.09</v>
      </c>
      <c r="J188" s="182">
        <v>551.22</v>
      </c>
    </row>
    <row r="189" spans="1:10" ht="23.25">
      <c r="A189" s="166">
        <v>21617</v>
      </c>
      <c r="B189" s="185">
        <v>1</v>
      </c>
      <c r="C189" s="173">
        <v>85.4238</v>
      </c>
      <c r="D189" s="173">
        <v>85.4239</v>
      </c>
      <c r="E189" s="207">
        <f t="shared" si="27"/>
        <v>0.00010000000000331966</v>
      </c>
      <c r="F189" s="208">
        <f t="shared" si="28"/>
        <v>0.3284395835495112</v>
      </c>
      <c r="G189" s="209">
        <f t="shared" si="29"/>
        <v>304.46999999999997</v>
      </c>
      <c r="H189" s="220">
        <v>85</v>
      </c>
      <c r="I189" s="182">
        <v>650.91</v>
      </c>
      <c r="J189" s="182">
        <v>346.44</v>
      </c>
    </row>
    <row r="190" spans="1:10" ht="23.25">
      <c r="A190" s="166"/>
      <c r="B190" s="185">
        <v>2</v>
      </c>
      <c r="C190" s="173">
        <v>87.4745</v>
      </c>
      <c r="D190" s="173">
        <v>87.476</v>
      </c>
      <c r="E190" s="207">
        <f t="shared" si="27"/>
        <v>0.0014999999999929514</v>
      </c>
      <c r="F190" s="208">
        <f t="shared" si="28"/>
        <v>5.394907207570678</v>
      </c>
      <c r="G190" s="209">
        <f t="shared" si="29"/>
        <v>278.04</v>
      </c>
      <c r="H190" s="185">
        <v>86</v>
      </c>
      <c r="I190" s="182">
        <v>679.85</v>
      </c>
      <c r="J190" s="182">
        <v>401.81</v>
      </c>
    </row>
    <row r="191" spans="1:10" ht="23.25">
      <c r="A191" s="166"/>
      <c r="B191" s="185">
        <v>3</v>
      </c>
      <c r="C191" s="173">
        <v>85.885</v>
      </c>
      <c r="D191" s="173">
        <v>85.8881</v>
      </c>
      <c r="E191" s="207">
        <f t="shared" si="27"/>
        <v>0.0030999999999892225</v>
      </c>
      <c r="F191" s="208">
        <f t="shared" si="28"/>
        <v>10.191334078470714</v>
      </c>
      <c r="G191" s="209">
        <f t="shared" si="29"/>
        <v>304.18000000000006</v>
      </c>
      <c r="H191" s="220">
        <v>87</v>
      </c>
      <c r="I191" s="182">
        <v>683.33</v>
      </c>
      <c r="J191" s="182">
        <v>379.15</v>
      </c>
    </row>
    <row r="192" spans="1:10" ht="23.25">
      <c r="A192" s="166">
        <v>21639</v>
      </c>
      <c r="B192" s="185">
        <v>4</v>
      </c>
      <c r="C192" s="173">
        <v>85.0318</v>
      </c>
      <c r="D192" s="173">
        <v>85.0332</v>
      </c>
      <c r="E192" s="207">
        <f t="shared" si="27"/>
        <v>0.0013999999999896318</v>
      </c>
      <c r="F192" s="208">
        <f t="shared" si="28"/>
        <v>4.725578883378221</v>
      </c>
      <c r="G192" s="209">
        <f t="shared" si="29"/>
        <v>296.26</v>
      </c>
      <c r="H192" s="185">
        <v>88</v>
      </c>
      <c r="I192" s="182">
        <v>832.49</v>
      </c>
      <c r="J192" s="182">
        <v>536.23</v>
      </c>
    </row>
    <row r="193" spans="1:10" ht="23.25">
      <c r="A193" s="166"/>
      <c r="B193" s="185">
        <v>5</v>
      </c>
      <c r="C193" s="173">
        <v>85.042</v>
      </c>
      <c r="D193" s="173">
        <v>85.0446</v>
      </c>
      <c r="E193" s="207">
        <f t="shared" si="27"/>
        <v>0.002600000000001046</v>
      </c>
      <c r="F193" s="208">
        <f t="shared" si="28"/>
        <v>7.0875586086605775</v>
      </c>
      <c r="G193" s="209">
        <f t="shared" si="29"/>
        <v>366.84</v>
      </c>
      <c r="H193" s="220">
        <v>89</v>
      </c>
      <c r="I193" s="182">
        <v>666.25</v>
      </c>
      <c r="J193" s="182">
        <v>299.41</v>
      </c>
    </row>
    <row r="194" spans="1:10" ht="23.25">
      <c r="A194" s="226"/>
      <c r="B194" s="227">
        <v>6</v>
      </c>
      <c r="C194" s="228">
        <v>87.4075</v>
      </c>
      <c r="D194" s="228">
        <v>87.4113</v>
      </c>
      <c r="E194" s="229">
        <f t="shared" si="27"/>
        <v>0.0037999999999982492</v>
      </c>
      <c r="F194" s="230">
        <f t="shared" si="28"/>
        <v>13.028422532307912</v>
      </c>
      <c r="G194" s="231">
        <f t="shared" si="29"/>
        <v>291.67</v>
      </c>
      <c r="H194" s="227">
        <v>90</v>
      </c>
      <c r="I194" s="232">
        <v>742.85</v>
      </c>
      <c r="J194" s="232">
        <v>451.18</v>
      </c>
    </row>
    <row r="195" spans="1:10" ht="23.25">
      <c r="A195" s="219">
        <v>21647</v>
      </c>
      <c r="B195" s="185">
        <v>1</v>
      </c>
      <c r="C195" s="221">
        <v>85.3894</v>
      </c>
      <c r="D195" s="221">
        <v>85.4008</v>
      </c>
      <c r="E195" s="222">
        <f t="shared" si="27"/>
        <v>0.011400000000008959</v>
      </c>
      <c r="F195" s="223">
        <f t="shared" si="28"/>
        <v>38.68209426218641</v>
      </c>
      <c r="G195" s="224">
        <f t="shared" si="29"/>
        <v>294.71000000000004</v>
      </c>
      <c r="H195" s="185">
        <v>1</v>
      </c>
      <c r="I195" s="225">
        <v>638.07</v>
      </c>
      <c r="J195" s="225">
        <v>343.36</v>
      </c>
    </row>
    <row r="196" spans="1:10" ht="23.25">
      <c r="A196" s="166"/>
      <c r="B196" s="185">
        <v>2</v>
      </c>
      <c r="C196" s="173">
        <v>87.4797</v>
      </c>
      <c r="D196" s="173">
        <v>87.4812</v>
      </c>
      <c r="E196" s="207">
        <f t="shared" si="27"/>
        <v>0.0015000000000071623</v>
      </c>
      <c r="F196" s="208">
        <f t="shared" si="28"/>
        <v>5.156233886793724</v>
      </c>
      <c r="G196" s="209">
        <f t="shared" si="29"/>
        <v>290.91</v>
      </c>
      <c r="H196" s="185">
        <v>2</v>
      </c>
      <c r="I196" s="182">
        <v>762.82</v>
      </c>
      <c r="J196" s="182">
        <v>471.91</v>
      </c>
    </row>
    <row r="197" spans="1:10" ht="23.25">
      <c r="A197" s="166"/>
      <c r="B197" s="185">
        <v>3</v>
      </c>
      <c r="C197" s="173">
        <v>85.8711</v>
      </c>
      <c r="D197" s="173">
        <v>85.8775</v>
      </c>
      <c r="E197" s="207">
        <f t="shared" si="27"/>
        <v>0.006399999999999295</v>
      </c>
      <c r="F197" s="208">
        <f t="shared" si="28"/>
        <v>22.840827980011756</v>
      </c>
      <c r="G197" s="209">
        <f t="shared" si="29"/>
        <v>280.20000000000005</v>
      </c>
      <c r="H197" s="185">
        <v>3</v>
      </c>
      <c r="I197" s="182">
        <v>791.94</v>
      </c>
      <c r="J197" s="182">
        <v>511.74</v>
      </c>
    </row>
    <row r="198" spans="1:10" ht="23.25">
      <c r="A198" s="166">
        <v>21660</v>
      </c>
      <c r="B198" s="185">
        <v>4</v>
      </c>
      <c r="C198" s="173">
        <v>85.0025</v>
      </c>
      <c r="D198" s="173">
        <v>85.0102</v>
      </c>
      <c r="E198" s="207">
        <f t="shared" si="27"/>
        <v>0.007699999999999818</v>
      </c>
      <c r="F198" s="208">
        <f t="shared" si="28"/>
        <v>25.644441484046553</v>
      </c>
      <c r="G198" s="209">
        <f t="shared" si="29"/>
        <v>300.26</v>
      </c>
      <c r="H198" s="185">
        <v>4</v>
      </c>
      <c r="I198" s="182">
        <v>667.61</v>
      </c>
      <c r="J198" s="182">
        <v>367.35</v>
      </c>
    </row>
    <row r="199" spans="1:10" ht="23.25">
      <c r="A199" s="166"/>
      <c r="B199" s="185">
        <v>5</v>
      </c>
      <c r="C199" s="173">
        <v>85.0031</v>
      </c>
      <c r="D199" s="173">
        <v>85.0045</v>
      </c>
      <c r="E199" s="207">
        <f t="shared" si="27"/>
        <v>0.0013999999999896318</v>
      </c>
      <c r="F199" s="208">
        <f t="shared" si="28"/>
        <v>5.1304602755410125</v>
      </c>
      <c r="G199" s="209">
        <f t="shared" si="29"/>
        <v>272.88000000000005</v>
      </c>
      <c r="H199" s="185">
        <v>5</v>
      </c>
      <c r="I199" s="182">
        <v>704.33</v>
      </c>
      <c r="J199" s="182">
        <v>431.45</v>
      </c>
    </row>
    <row r="200" spans="1:10" ht="23.25">
      <c r="A200" s="166"/>
      <c r="B200" s="227">
        <v>6</v>
      </c>
      <c r="C200" s="173">
        <v>87.3715</v>
      </c>
      <c r="D200" s="173">
        <v>87.3744</v>
      </c>
      <c r="E200" s="207">
        <f t="shared" si="27"/>
        <v>0.002899999999996794</v>
      </c>
      <c r="F200" s="208">
        <f t="shared" si="28"/>
        <v>10.87894361704916</v>
      </c>
      <c r="G200" s="209">
        <f t="shared" si="29"/>
        <v>266.56999999999994</v>
      </c>
      <c r="H200" s="227">
        <v>6</v>
      </c>
      <c r="I200" s="182">
        <v>815.27</v>
      </c>
      <c r="J200" s="182">
        <v>548.7</v>
      </c>
    </row>
    <row r="201" spans="1:10" ht="23.25">
      <c r="A201" s="166">
        <v>21681</v>
      </c>
      <c r="B201" s="185">
        <v>1</v>
      </c>
      <c r="C201" s="173">
        <v>85.3552</v>
      </c>
      <c r="D201" s="173">
        <v>85.3676</v>
      </c>
      <c r="E201" s="207">
        <f t="shared" si="27"/>
        <v>0.012399999999999523</v>
      </c>
      <c r="F201" s="208">
        <f t="shared" si="28"/>
        <v>36.50602054935533</v>
      </c>
      <c r="G201" s="209">
        <f t="shared" si="29"/>
        <v>339.66999999999996</v>
      </c>
      <c r="H201" s="185">
        <v>7</v>
      </c>
      <c r="I201" s="182">
        <v>704.41</v>
      </c>
      <c r="J201" s="182">
        <v>364.74</v>
      </c>
    </row>
    <row r="202" spans="1:10" ht="23.25">
      <c r="A202" s="166"/>
      <c r="B202" s="185">
        <v>2</v>
      </c>
      <c r="C202" s="173">
        <v>87.4186</v>
      </c>
      <c r="D202" s="173">
        <v>87.4342</v>
      </c>
      <c r="E202" s="207">
        <f t="shared" si="27"/>
        <v>0.015600000000006276</v>
      </c>
      <c r="F202" s="208">
        <f t="shared" si="28"/>
        <v>47.60306368437421</v>
      </c>
      <c r="G202" s="209">
        <f t="shared" si="29"/>
        <v>327.71000000000004</v>
      </c>
      <c r="H202" s="227">
        <v>8</v>
      </c>
      <c r="I202" s="182">
        <v>695.2</v>
      </c>
      <c r="J202" s="182">
        <v>367.49</v>
      </c>
    </row>
    <row r="203" spans="1:10" ht="23.25">
      <c r="A203" s="166"/>
      <c r="B203" s="185">
        <v>3</v>
      </c>
      <c r="C203" s="173">
        <v>85.8016</v>
      </c>
      <c r="D203" s="173">
        <v>85.8195</v>
      </c>
      <c r="E203" s="207">
        <f t="shared" si="27"/>
        <v>0.017900000000011573</v>
      </c>
      <c r="F203" s="208">
        <f t="shared" si="28"/>
        <v>57.46388443021372</v>
      </c>
      <c r="G203" s="209">
        <f t="shared" si="29"/>
        <v>311.5</v>
      </c>
      <c r="H203" s="185">
        <v>9</v>
      </c>
      <c r="I203" s="182">
        <v>862.79</v>
      </c>
      <c r="J203" s="182">
        <v>551.29</v>
      </c>
    </row>
    <row r="204" spans="1:10" ht="23.25">
      <c r="A204" s="166">
        <v>21700</v>
      </c>
      <c r="B204" s="185">
        <v>4</v>
      </c>
      <c r="C204" s="173">
        <v>84.9396</v>
      </c>
      <c r="D204" s="173">
        <v>84.9524</v>
      </c>
      <c r="E204" s="207">
        <f t="shared" si="27"/>
        <v>0.01279999999999859</v>
      </c>
      <c r="F204" s="208">
        <f t="shared" si="28"/>
        <v>42.02094481467645</v>
      </c>
      <c r="G204" s="209">
        <f t="shared" si="29"/>
        <v>304.60999999999996</v>
      </c>
      <c r="H204" s="227">
        <v>10</v>
      </c>
      <c r="I204" s="182">
        <v>816.42</v>
      </c>
      <c r="J204" s="182">
        <v>511.81</v>
      </c>
    </row>
    <row r="205" spans="1:10" ht="23.25">
      <c r="A205" s="166"/>
      <c r="B205" s="185">
        <v>5</v>
      </c>
      <c r="C205" s="173">
        <v>84.9897</v>
      </c>
      <c r="D205" s="173">
        <v>85.0045</v>
      </c>
      <c r="E205" s="207">
        <f t="shared" si="27"/>
        <v>0.014799999999993929</v>
      </c>
      <c r="F205" s="208">
        <f t="shared" si="28"/>
        <v>53.197225117695</v>
      </c>
      <c r="G205" s="209">
        <f t="shared" si="29"/>
        <v>278.21000000000004</v>
      </c>
      <c r="H205" s="185">
        <v>11</v>
      </c>
      <c r="I205" s="182">
        <v>804.1</v>
      </c>
      <c r="J205" s="182">
        <v>525.89</v>
      </c>
    </row>
    <row r="206" spans="1:10" ht="23.25">
      <c r="A206" s="166"/>
      <c r="B206" s="227">
        <v>6</v>
      </c>
      <c r="C206" s="173">
        <v>87.363</v>
      </c>
      <c r="D206" s="173">
        <v>87.3769</v>
      </c>
      <c r="E206" s="207">
        <f t="shared" si="27"/>
        <v>0.013900000000006685</v>
      </c>
      <c r="F206" s="208">
        <f t="shared" si="28"/>
        <v>47.01664186174633</v>
      </c>
      <c r="G206" s="209">
        <f t="shared" si="29"/>
        <v>295.64</v>
      </c>
      <c r="H206" s="227">
        <v>12</v>
      </c>
      <c r="I206" s="182">
        <v>839.86</v>
      </c>
      <c r="J206" s="182">
        <v>544.22</v>
      </c>
    </row>
    <row r="207" spans="1:10" ht="23.25">
      <c r="A207" s="166">
        <v>21711</v>
      </c>
      <c r="B207" s="185">
        <v>1</v>
      </c>
      <c r="C207" s="173">
        <v>85.3643</v>
      </c>
      <c r="D207" s="173">
        <v>85.3875</v>
      </c>
      <c r="E207" s="207">
        <f t="shared" si="27"/>
        <v>0.023200000000002774</v>
      </c>
      <c r="F207" s="208">
        <f t="shared" si="28"/>
        <v>64.03532983715918</v>
      </c>
      <c r="G207" s="209">
        <f t="shared" si="29"/>
        <v>362.3</v>
      </c>
      <c r="H207" s="185">
        <v>13</v>
      </c>
      <c r="I207" s="182">
        <v>701.97</v>
      </c>
      <c r="J207" s="182">
        <v>339.67</v>
      </c>
    </row>
    <row r="208" spans="1:10" ht="23.25">
      <c r="A208" s="166"/>
      <c r="B208" s="185">
        <v>2</v>
      </c>
      <c r="C208" s="173">
        <v>87.44</v>
      </c>
      <c r="D208" s="173">
        <v>87.4659</v>
      </c>
      <c r="E208" s="207">
        <f t="shared" si="27"/>
        <v>0.02590000000000714</v>
      </c>
      <c r="F208" s="208">
        <f t="shared" si="28"/>
        <v>79.24124216003409</v>
      </c>
      <c r="G208" s="209">
        <f t="shared" si="29"/>
        <v>326.84999999999997</v>
      </c>
      <c r="H208" s="227">
        <v>14</v>
      </c>
      <c r="I208" s="182">
        <v>732.41</v>
      </c>
      <c r="J208" s="182">
        <v>405.56</v>
      </c>
    </row>
    <row r="209" spans="1:10" ht="23.25">
      <c r="A209" s="166"/>
      <c r="B209" s="185">
        <v>3</v>
      </c>
      <c r="C209" s="173">
        <v>85.8518</v>
      </c>
      <c r="D209" s="173">
        <v>85.8685</v>
      </c>
      <c r="E209" s="207">
        <f t="shared" si="27"/>
        <v>0.01670000000000016</v>
      </c>
      <c r="F209" s="208">
        <f t="shared" si="28"/>
        <v>49.832895679160174</v>
      </c>
      <c r="G209" s="209">
        <f t="shared" si="29"/>
        <v>335.12000000000006</v>
      </c>
      <c r="H209" s="185">
        <v>15</v>
      </c>
      <c r="I209" s="182">
        <v>690.19</v>
      </c>
      <c r="J209" s="182">
        <v>355.07</v>
      </c>
    </row>
    <row r="210" spans="1:10" ht="23.25">
      <c r="A210" s="166">
        <v>21717</v>
      </c>
      <c r="B210" s="185">
        <v>4</v>
      </c>
      <c r="C210" s="173">
        <v>84.9892</v>
      </c>
      <c r="D210" s="173">
        <v>85.015</v>
      </c>
      <c r="E210" s="207">
        <f aca="true" t="shared" si="30" ref="E210:E264">D210-C210</f>
        <v>0.02580000000000382</v>
      </c>
      <c r="F210" s="208">
        <f aca="true" t="shared" si="31" ref="F210:F263">((10^6)*E210/G210)</f>
        <v>72.53507267565526</v>
      </c>
      <c r="G210" s="209">
        <f aca="true" t="shared" si="32" ref="G210:G263">I210-J210</f>
        <v>355.69</v>
      </c>
      <c r="H210" s="227">
        <v>16</v>
      </c>
      <c r="I210" s="182">
        <v>725.6</v>
      </c>
      <c r="J210" s="182">
        <v>369.91</v>
      </c>
    </row>
    <row r="211" spans="1:10" ht="23.25">
      <c r="A211" s="166"/>
      <c r="B211" s="185">
        <v>5</v>
      </c>
      <c r="C211" s="173">
        <v>85.0196</v>
      </c>
      <c r="D211" s="173">
        <v>85.0407</v>
      </c>
      <c r="E211" s="207">
        <f t="shared" si="30"/>
        <v>0.021100000000004115</v>
      </c>
      <c r="F211" s="208">
        <f t="shared" si="31"/>
        <v>68.3068954354293</v>
      </c>
      <c r="G211" s="209">
        <f t="shared" si="32"/>
        <v>308.9000000000001</v>
      </c>
      <c r="H211" s="185">
        <v>17</v>
      </c>
      <c r="I211" s="182">
        <v>851.21</v>
      </c>
      <c r="J211" s="182">
        <v>542.31</v>
      </c>
    </row>
    <row r="212" spans="1:10" ht="23.25">
      <c r="A212" s="166"/>
      <c r="B212" s="185">
        <v>6</v>
      </c>
      <c r="C212" s="173">
        <v>87.3858</v>
      </c>
      <c r="D212" s="173">
        <v>87.4413</v>
      </c>
      <c r="E212" s="207">
        <f t="shared" si="30"/>
        <v>0.055499999999995</v>
      </c>
      <c r="F212" s="208">
        <f t="shared" si="31"/>
        <v>165.11468776959808</v>
      </c>
      <c r="G212" s="209">
        <f t="shared" si="32"/>
        <v>336.12999999999994</v>
      </c>
      <c r="H212" s="227">
        <v>18</v>
      </c>
      <c r="I212" s="182">
        <v>734.68</v>
      </c>
      <c r="J212" s="182">
        <v>398.55</v>
      </c>
    </row>
    <row r="213" spans="1:10" ht="23.25">
      <c r="A213" s="166">
        <v>21724</v>
      </c>
      <c r="B213" s="185">
        <v>7</v>
      </c>
      <c r="C213" s="173">
        <v>86.4396</v>
      </c>
      <c r="D213" s="173">
        <v>86.4632</v>
      </c>
      <c r="E213" s="207">
        <f t="shared" si="30"/>
        <v>0.02360000000000184</v>
      </c>
      <c r="F213" s="208">
        <f t="shared" si="31"/>
        <v>80.33769063181455</v>
      </c>
      <c r="G213" s="209">
        <f t="shared" si="32"/>
        <v>293.76</v>
      </c>
      <c r="H213" s="185">
        <v>19</v>
      </c>
      <c r="I213" s="182">
        <v>831.4</v>
      </c>
      <c r="J213" s="182">
        <v>537.64</v>
      </c>
    </row>
    <row r="214" spans="1:10" ht="23.25">
      <c r="A214" s="166"/>
      <c r="B214" s="185">
        <v>8</v>
      </c>
      <c r="C214" s="173">
        <v>84.7862</v>
      </c>
      <c r="D214" s="173">
        <v>84.8071</v>
      </c>
      <c r="E214" s="207">
        <f t="shared" si="30"/>
        <v>0.020900000000011687</v>
      </c>
      <c r="F214" s="208">
        <f t="shared" si="31"/>
        <v>68.56730422234074</v>
      </c>
      <c r="G214" s="209">
        <f t="shared" si="32"/>
        <v>304.81000000000006</v>
      </c>
      <c r="H214" s="227">
        <v>20</v>
      </c>
      <c r="I214" s="182">
        <v>833.45</v>
      </c>
      <c r="J214" s="182">
        <v>528.64</v>
      </c>
    </row>
    <row r="215" spans="1:10" ht="23.25">
      <c r="A215" s="166"/>
      <c r="B215" s="185">
        <v>9</v>
      </c>
      <c r="C215" s="173">
        <v>87.6331</v>
      </c>
      <c r="D215" s="173">
        <v>87.6552</v>
      </c>
      <c r="E215" s="207">
        <f t="shared" si="30"/>
        <v>0.02209999999999468</v>
      </c>
      <c r="F215" s="208">
        <f t="shared" si="31"/>
        <v>63.62092293518348</v>
      </c>
      <c r="G215" s="209">
        <f t="shared" si="32"/>
        <v>347.36999999999995</v>
      </c>
      <c r="H215" s="185">
        <v>21</v>
      </c>
      <c r="I215" s="182">
        <v>697.56</v>
      </c>
      <c r="J215" s="182">
        <v>350.19</v>
      </c>
    </row>
    <row r="216" spans="1:10" ht="23.25">
      <c r="A216" s="166">
        <v>21738</v>
      </c>
      <c r="B216" s="185">
        <v>1</v>
      </c>
      <c r="C216" s="173">
        <v>85.3643</v>
      </c>
      <c r="D216" s="173">
        <v>85.3875</v>
      </c>
      <c r="E216" s="207">
        <f t="shared" si="30"/>
        <v>0.023200000000002774</v>
      </c>
      <c r="F216" s="208">
        <f t="shared" si="31"/>
        <v>64.03532983715918</v>
      </c>
      <c r="G216" s="209">
        <f t="shared" si="32"/>
        <v>362.3</v>
      </c>
      <c r="H216" s="227">
        <v>22</v>
      </c>
      <c r="I216" s="182">
        <v>701.97</v>
      </c>
      <c r="J216" s="182">
        <v>339.67</v>
      </c>
    </row>
    <row r="217" spans="1:10" ht="23.25">
      <c r="A217" s="166"/>
      <c r="B217" s="185">
        <v>2</v>
      </c>
      <c r="C217" s="173">
        <v>87.44</v>
      </c>
      <c r="D217" s="173">
        <v>87.4659</v>
      </c>
      <c r="E217" s="207">
        <f t="shared" si="30"/>
        <v>0.02590000000000714</v>
      </c>
      <c r="F217" s="208">
        <f t="shared" si="31"/>
        <v>79.24124216003409</v>
      </c>
      <c r="G217" s="209">
        <f t="shared" si="32"/>
        <v>326.84999999999997</v>
      </c>
      <c r="H217" s="185">
        <v>23</v>
      </c>
      <c r="I217" s="182">
        <v>732.41</v>
      </c>
      <c r="J217" s="182">
        <v>405.56</v>
      </c>
    </row>
    <row r="218" spans="1:10" ht="23.25">
      <c r="A218" s="166"/>
      <c r="B218" s="185">
        <v>3</v>
      </c>
      <c r="C218" s="173">
        <v>85.8518</v>
      </c>
      <c r="D218" s="173">
        <v>85.8685</v>
      </c>
      <c r="E218" s="207">
        <f t="shared" si="30"/>
        <v>0.01670000000000016</v>
      </c>
      <c r="F218" s="208">
        <f t="shared" si="31"/>
        <v>49.832895679160174</v>
      </c>
      <c r="G218" s="209">
        <f t="shared" si="32"/>
        <v>335.12000000000006</v>
      </c>
      <c r="H218" s="227">
        <v>24</v>
      </c>
      <c r="I218" s="182">
        <v>690.19</v>
      </c>
      <c r="J218" s="182">
        <v>355.07</v>
      </c>
    </row>
    <row r="219" spans="1:10" ht="23.25">
      <c r="A219" s="166">
        <v>21745</v>
      </c>
      <c r="B219" s="185">
        <v>4</v>
      </c>
      <c r="C219" s="173">
        <v>84.9892</v>
      </c>
      <c r="D219" s="173">
        <v>85.015</v>
      </c>
      <c r="E219" s="207">
        <f t="shared" si="30"/>
        <v>0.02580000000000382</v>
      </c>
      <c r="F219" s="208">
        <f t="shared" si="31"/>
        <v>72.53507267565526</v>
      </c>
      <c r="G219" s="209">
        <f t="shared" si="32"/>
        <v>355.69</v>
      </c>
      <c r="H219" s="185">
        <v>25</v>
      </c>
      <c r="I219" s="182">
        <v>725.6</v>
      </c>
      <c r="J219" s="182">
        <v>369.91</v>
      </c>
    </row>
    <row r="220" spans="1:10" ht="23.25">
      <c r="A220" s="166"/>
      <c r="B220" s="185">
        <v>5</v>
      </c>
      <c r="C220" s="173">
        <v>85.0196</v>
      </c>
      <c r="D220" s="173">
        <v>85.0407</v>
      </c>
      <c r="E220" s="207">
        <f t="shared" si="30"/>
        <v>0.021100000000004115</v>
      </c>
      <c r="F220" s="208">
        <f t="shared" si="31"/>
        <v>68.3068954354293</v>
      </c>
      <c r="G220" s="209">
        <f t="shared" si="32"/>
        <v>308.9000000000001</v>
      </c>
      <c r="H220" s="227">
        <v>26</v>
      </c>
      <c r="I220" s="182">
        <v>851.21</v>
      </c>
      <c r="J220" s="182">
        <v>542.31</v>
      </c>
    </row>
    <row r="221" spans="1:10" ht="23.25">
      <c r="A221" s="166"/>
      <c r="B221" s="185">
        <v>6</v>
      </c>
      <c r="C221" s="173">
        <v>87.3858</v>
      </c>
      <c r="D221" s="173">
        <v>87.4413</v>
      </c>
      <c r="E221" s="207">
        <f t="shared" si="30"/>
        <v>0.055499999999995</v>
      </c>
      <c r="F221" s="208">
        <f t="shared" si="31"/>
        <v>165.11468776959808</v>
      </c>
      <c r="G221" s="209">
        <f t="shared" si="32"/>
        <v>336.12999999999994</v>
      </c>
      <c r="H221" s="185">
        <v>27</v>
      </c>
      <c r="I221" s="182">
        <v>734.68</v>
      </c>
      <c r="J221" s="182">
        <v>398.55</v>
      </c>
    </row>
    <row r="222" spans="1:10" ht="23.25">
      <c r="A222" s="166">
        <v>21758</v>
      </c>
      <c r="B222" s="185">
        <v>7</v>
      </c>
      <c r="C222" s="173">
        <v>86.4396</v>
      </c>
      <c r="D222" s="173">
        <v>86.4632</v>
      </c>
      <c r="E222" s="207">
        <f t="shared" si="30"/>
        <v>0.02360000000000184</v>
      </c>
      <c r="F222" s="208">
        <f t="shared" si="31"/>
        <v>80.33769063181455</v>
      </c>
      <c r="G222" s="209">
        <f t="shared" si="32"/>
        <v>293.76</v>
      </c>
      <c r="H222" s="227">
        <v>28</v>
      </c>
      <c r="I222" s="182">
        <v>831.4</v>
      </c>
      <c r="J222" s="182">
        <v>537.64</v>
      </c>
    </row>
    <row r="223" spans="1:10" ht="23.25">
      <c r="A223" s="166"/>
      <c r="B223" s="185">
        <v>8</v>
      </c>
      <c r="C223" s="173">
        <v>84.7862</v>
      </c>
      <c r="D223" s="173">
        <v>84.8071</v>
      </c>
      <c r="E223" s="207">
        <f t="shared" si="30"/>
        <v>0.020900000000011687</v>
      </c>
      <c r="F223" s="208">
        <f t="shared" si="31"/>
        <v>68.56730422234074</v>
      </c>
      <c r="G223" s="209">
        <f t="shared" si="32"/>
        <v>304.81000000000006</v>
      </c>
      <c r="H223" s="185">
        <v>29</v>
      </c>
      <c r="I223" s="182">
        <v>833.45</v>
      </c>
      <c r="J223" s="182">
        <v>528.64</v>
      </c>
    </row>
    <row r="224" spans="1:10" ht="23.25">
      <c r="A224" s="166"/>
      <c r="B224" s="185">
        <v>9</v>
      </c>
      <c r="C224" s="173">
        <v>87.6331</v>
      </c>
      <c r="D224" s="173">
        <v>87.6552</v>
      </c>
      <c r="E224" s="207">
        <f t="shared" si="30"/>
        <v>0.02209999999999468</v>
      </c>
      <c r="F224" s="208">
        <f t="shared" si="31"/>
        <v>63.62092293518348</v>
      </c>
      <c r="G224" s="209">
        <f t="shared" si="32"/>
        <v>347.36999999999995</v>
      </c>
      <c r="H224" s="227">
        <v>30</v>
      </c>
      <c r="I224" s="182">
        <v>697.56</v>
      </c>
      <c r="J224" s="182">
        <v>350.19</v>
      </c>
    </row>
    <row r="225" spans="1:10" ht="23.25">
      <c r="A225" s="166">
        <v>21770</v>
      </c>
      <c r="B225" s="185">
        <v>28</v>
      </c>
      <c r="C225" s="173">
        <v>87.2289</v>
      </c>
      <c r="D225" s="173">
        <v>87.2676</v>
      </c>
      <c r="E225" s="207">
        <f t="shared" si="30"/>
        <v>0.03870000000000573</v>
      </c>
      <c r="F225" s="208">
        <f t="shared" si="31"/>
        <v>118.3522431878826</v>
      </c>
      <c r="G225" s="209">
        <f t="shared" si="32"/>
        <v>326.99</v>
      </c>
      <c r="H225" s="185">
        <v>31</v>
      </c>
      <c r="I225" s="182">
        <v>633.97</v>
      </c>
      <c r="J225" s="182">
        <v>306.98</v>
      </c>
    </row>
    <row r="226" spans="1:10" ht="23.25">
      <c r="A226" s="166"/>
      <c r="B226" s="185">
        <v>29</v>
      </c>
      <c r="C226" s="173">
        <v>85.249</v>
      </c>
      <c r="D226" s="173">
        <v>85.2929</v>
      </c>
      <c r="E226" s="207">
        <f t="shared" si="30"/>
        <v>0.04390000000000782</v>
      </c>
      <c r="F226" s="208">
        <f t="shared" si="31"/>
        <v>145.58599190823045</v>
      </c>
      <c r="G226" s="209">
        <f t="shared" si="32"/>
        <v>301.5400000000001</v>
      </c>
      <c r="H226" s="227">
        <v>32</v>
      </c>
      <c r="I226" s="182">
        <v>826.09</v>
      </c>
      <c r="J226" s="182">
        <v>524.55</v>
      </c>
    </row>
    <row r="227" spans="1:10" ht="23.25">
      <c r="A227" s="166"/>
      <c r="B227" s="185">
        <v>30</v>
      </c>
      <c r="C227" s="173">
        <v>84.9763</v>
      </c>
      <c r="D227" s="173">
        <v>85.0167</v>
      </c>
      <c r="E227" s="207">
        <f t="shared" si="30"/>
        <v>0.04040000000000532</v>
      </c>
      <c r="F227" s="208">
        <f t="shared" si="31"/>
        <v>145.24537120260766</v>
      </c>
      <c r="G227" s="209">
        <f t="shared" si="32"/>
        <v>278.15</v>
      </c>
      <c r="H227" s="185">
        <v>33</v>
      </c>
      <c r="I227" s="182">
        <v>853.27</v>
      </c>
      <c r="J227" s="182">
        <v>575.12</v>
      </c>
    </row>
    <row r="228" spans="1:10" ht="23.25">
      <c r="A228" s="166">
        <v>21783</v>
      </c>
      <c r="B228" s="185">
        <v>31</v>
      </c>
      <c r="C228" s="173">
        <v>84.899</v>
      </c>
      <c r="D228" s="173">
        <v>84.9693</v>
      </c>
      <c r="E228" s="207">
        <f t="shared" si="30"/>
        <v>0.07030000000000314</v>
      </c>
      <c r="F228" s="208">
        <f t="shared" si="31"/>
        <v>218.38402037837642</v>
      </c>
      <c r="G228" s="209">
        <f t="shared" si="32"/>
        <v>321.90999999999997</v>
      </c>
      <c r="H228" s="227">
        <v>34</v>
      </c>
      <c r="I228" s="182">
        <v>728.64</v>
      </c>
      <c r="J228" s="182">
        <v>406.73</v>
      </c>
    </row>
    <row r="229" spans="1:10" ht="23.25">
      <c r="A229" s="166"/>
      <c r="B229" s="185">
        <v>32</v>
      </c>
      <c r="C229" s="173">
        <v>85.0362</v>
      </c>
      <c r="D229" s="173">
        <v>85.0849</v>
      </c>
      <c r="E229" s="207">
        <f t="shared" si="30"/>
        <v>0.048700000000010846</v>
      </c>
      <c r="F229" s="208">
        <f t="shared" si="31"/>
        <v>170.4406257656209</v>
      </c>
      <c r="G229" s="209">
        <f t="shared" si="32"/>
        <v>285.72999999999996</v>
      </c>
      <c r="H229" s="185">
        <v>35</v>
      </c>
      <c r="I229" s="182">
        <v>776.91</v>
      </c>
      <c r="J229" s="182">
        <v>491.18</v>
      </c>
    </row>
    <row r="230" spans="1:10" ht="23.25">
      <c r="A230" s="166"/>
      <c r="B230" s="185">
        <v>33</v>
      </c>
      <c r="C230" s="173">
        <v>86.0049</v>
      </c>
      <c r="D230" s="173">
        <v>86.0423</v>
      </c>
      <c r="E230" s="207">
        <f t="shared" si="30"/>
        <v>0.037399999999990996</v>
      </c>
      <c r="F230" s="208">
        <f t="shared" si="31"/>
        <v>126.80975146641914</v>
      </c>
      <c r="G230" s="209">
        <f t="shared" si="32"/>
        <v>294.92999999999995</v>
      </c>
      <c r="H230" s="227">
        <v>36</v>
      </c>
      <c r="I230" s="182">
        <v>839.9</v>
      </c>
      <c r="J230" s="182">
        <v>544.97</v>
      </c>
    </row>
    <row r="231" spans="1:10" ht="23.25">
      <c r="A231" s="166">
        <v>21791</v>
      </c>
      <c r="B231" s="185">
        <v>34</v>
      </c>
      <c r="C231" s="173">
        <v>83.7525</v>
      </c>
      <c r="D231" s="173">
        <v>83.822</v>
      </c>
      <c r="E231" s="207">
        <f t="shared" si="30"/>
        <v>0.069500000000005</v>
      </c>
      <c r="F231" s="208">
        <f t="shared" si="31"/>
        <v>241.21893655423088</v>
      </c>
      <c r="G231" s="209">
        <f t="shared" si="32"/>
        <v>288.12</v>
      </c>
      <c r="H231" s="185">
        <v>37</v>
      </c>
      <c r="I231" s="182">
        <v>818</v>
      </c>
      <c r="J231" s="182">
        <v>529.88</v>
      </c>
    </row>
    <row r="232" spans="1:10" ht="23.25">
      <c r="A232" s="166"/>
      <c r="B232" s="185">
        <v>35</v>
      </c>
      <c r="C232" s="173">
        <v>85.0353</v>
      </c>
      <c r="D232" s="173">
        <v>85.0905</v>
      </c>
      <c r="E232" s="207">
        <f t="shared" si="30"/>
        <v>0.05519999999999925</v>
      </c>
      <c r="F232" s="208">
        <f t="shared" si="31"/>
        <v>158.77581545187613</v>
      </c>
      <c r="G232" s="209">
        <f t="shared" si="32"/>
        <v>347.65999999999997</v>
      </c>
      <c r="H232" s="227">
        <v>38</v>
      </c>
      <c r="I232" s="182">
        <v>685.15</v>
      </c>
      <c r="J232" s="182">
        <v>337.49</v>
      </c>
    </row>
    <row r="233" spans="1:10" ht="23.25">
      <c r="A233" s="166"/>
      <c r="B233" s="185">
        <v>36</v>
      </c>
      <c r="C233" s="173">
        <v>84.5985</v>
      </c>
      <c r="D233" s="173">
        <v>84.6413</v>
      </c>
      <c r="E233" s="207">
        <f t="shared" si="30"/>
        <v>0.04279999999999973</v>
      </c>
      <c r="F233" s="208">
        <f t="shared" si="31"/>
        <v>145.20780322306945</v>
      </c>
      <c r="G233" s="209">
        <f t="shared" si="32"/>
        <v>294.75</v>
      </c>
      <c r="H233" s="185">
        <v>39</v>
      </c>
      <c r="I233" s="182">
        <v>813.22</v>
      </c>
      <c r="J233" s="182">
        <v>518.47</v>
      </c>
    </row>
    <row r="234" spans="1:10" ht="23.25">
      <c r="A234" s="166">
        <v>21795</v>
      </c>
      <c r="B234" s="185">
        <v>1</v>
      </c>
      <c r="C234" s="173">
        <v>85.3947</v>
      </c>
      <c r="D234" s="173">
        <v>85.4647</v>
      </c>
      <c r="E234" s="207">
        <f t="shared" si="30"/>
        <v>0.06999999999999318</v>
      </c>
      <c r="F234" s="208">
        <f t="shared" si="31"/>
        <v>206.6115702479137</v>
      </c>
      <c r="G234" s="209">
        <f t="shared" si="32"/>
        <v>338.80000000000007</v>
      </c>
      <c r="H234" s="227">
        <v>40</v>
      </c>
      <c r="I234" s="182">
        <v>704.94</v>
      </c>
      <c r="J234" s="182">
        <v>366.14</v>
      </c>
    </row>
    <row r="235" spans="1:10" ht="23.25">
      <c r="A235" s="166"/>
      <c r="B235" s="185">
        <v>2</v>
      </c>
      <c r="C235" s="173">
        <v>87.451</v>
      </c>
      <c r="D235" s="173">
        <v>87.4994</v>
      </c>
      <c r="E235" s="207">
        <f t="shared" si="30"/>
        <v>0.04840000000000089</v>
      </c>
      <c r="F235" s="208">
        <f t="shared" si="31"/>
        <v>161.64045018869484</v>
      </c>
      <c r="G235" s="209">
        <f t="shared" si="32"/>
        <v>299.42999999999995</v>
      </c>
      <c r="H235" s="185">
        <v>41</v>
      </c>
      <c r="I235" s="182">
        <v>790.18</v>
      </c>
      <c r="J235" s="182">
        <v>490.75</v>
      </c>
    </row>
    <row r="236" spans="1:10" ht="23.25">
      <c r="A236" s="166"/>
      <c r="B236" s="185">
        <v>3</v>
      </c>
      <c r="C236" s="173">
        <v>85.8531</v>
      </c>
      <c r="D236" s="173">
        <v>85.8924</v>
      </c>
      <c r="E236" s="207">
        <f t="shared" si="30"/>
        <v>0.039299999999997226</v>
      </c>
      <c r="F236" s="208">
        <f t="shared" si="31"/>
        <v>131.8968989125964</v>
      </c>
      <c r="G236" s="209">
        <f t="shared" si="32"/>
        <v>297.96</v>
      </c>
      <c r="H236" s="227">
        <v>42</v>
      </c>
      <c r="I236" s="182">
        <v>803.9</v>
      </c>
      <c r="J236" s="182">
        <v>505.94</v>
      </c>
    </row>
    <row r="237" spans="1:10" ht="23.25">
      <c r="A237" s="166">
        <v>21809</v>
      </c>
      <c r="B237" s="185">
        <v>4</v>
      </c>
      <c r="C237" s="173">
        <v>84.978</v>
      </c>
      <c r="D237" s="173">
        <v>85.0311</v>
      </c>
      <c r="E237" s="207">
        <f t="shared" si="30"/>
        <v>0.05310000000000059</v>
      </c>
      <c r="F237" s="208">
        <f t="shared" si="31"/>
        <v>222.02709483191413</v>
      </c>
      <c r="G237" s="209">
        <f t="shared" si="32"/>
        <v>239.16000000000003</v>
      </c>
      <c r="H237" s="185">
        <v>43</v>
      </c>
      <c r="I237" s="182">
        <v>719.6</v>
      </c>
      <c r="J237" s="182">
        <v>480.44</v>
      </c>
    </row>
    <row r="238" spans="1:10" ht="23.25">
      <c r="A238" s="166"/>
      <c r="B238" s="185">
        <v>5</v>
      </c>
      <c r="C238" s="173">
        <v>84.978</v>
      </c>
      <c r="D238" s="173">
        <v>85.0386</v>
      </c>
      <c r="E238" s="207">
        <f t="shared" si="30"/>
        <v>0.06060000000000798</v>
      </c>
      <c r="F238" s="208">
        <f t="shared" si="31"/>
        <v>228.78284506194495</v>
      </c>
      <c r="G238" s="209">
        <f t="shared" si="32"/>
        <v>264.88</v>
      </c>
      <c r="H238" s="227">
        <v>44</v>
      </c>
      <c r="I238" s="182">
        <v>906.62</v>
      </c>
      <c r="J238" s="182">
        <v>641.74</v>
      </c>
    </row>
    <row r="239" spans="1:10" ht="23.25">
      <c r="A239" s="166"/>
      <c r="B239" s="185">
        <v>6</v>
      </c>
      <c r="C239" s="173">
        <v>87.3595</v>
      </c>
      <c r="D239" s="173">
        <v>87.4361</v>
      </c>
      <c r="E239" s="207">
        <f t="shared" si="30"/>
        <v>0.07659999999999911</v>
      </c>
      <c r="F239" s="208">
        <f t="shared" si="31"/>
        <v>232.1704604006883</v>
      </c>
      <c r="G239" s="209">
        <f t="shared" si="32"/>
        <v>329.93000000000006</v>
      </c>
      <c r="H239" s="185">
        <v>45</v>
      </c>
      <c r="I239" s="182">
        <v>692.45</v>
      </c>
      <c r="J239" s="182">
        <v>362.52</v>
      </c>
    </row>
    <row r="240" spans="1:10" ht="23.25">
      <c r="A240" s="166">
        <v>21812</v>
      </c>
      <c r="B240" s="185">
        <v>7</v>
      </c>
      <c r="C240" s="173">
        <v>86.4104</v>
      </c>
      <c r="D240" s="173">
        <v>86.7329</v>
      </c>
      <c r="E240" s="207">
        <f t="shared" si="30"/>
        <v>0.3225000000000051</v>
      </c>
      <c r="F240" s="208">
        <f t="shared" si="31"/>
        <v>1103.6583279148733</v>
      </c>
      <c r="G240" s="209">
        <f t="shared" si="32"/>
        <v>292.21</v>
      </c>
      <c r="H240" s="227">
        <v>46</v>
      </c>
      <c r="I240" s="182">
        <v>710.05</v>
      </c>
      <c r="J240" s="182">
        <v>417.84</v>
      </c>
    </row>
    <row r="241" spans="1:10" ht="23.25">
      <c r="A241" s="166"/>
      <c r="B241" s="185">
        <v>8</v>
      </c>
      <c r="C241" s="173">
        <v>84.7761</v>
      </c>
      <c r="D241" s="173">
        <v>85.1827</v>
      </c>
      <c r="E241" s="207">
        <f t="shared" si="30"/>
        <v>0.4065999999999974</v>
      </c>
      <c r="F241" s="208">
        <f t="shared" si="31"/>
        <v>1483.9957662688323</v>
      </c>
      <c r="G241" s="209">
        <f t="shared" si="32"/>
        <v>273.99</v>
      </c>
      <c r="H241" s="185">
        <v>47</v>
      </c>
      <c r="I241" s="182">
        <v>638.72</v>
      </c>
      <c r="J241" s="182">
        <v>364.73</v>
      </c>
    </row>
    <row r="242" spans="1:10" ht="23.25">
      <c r="A242" s="166"/>
      <c r="B242" s="185">
        <v>9</v>
      </c>
      <c r="C242" s="173">
        <v>87.6218</v>
      </c>
      <c r="D242" s="173">
        <v>87.9476</v>
      </c>
      <c r="E242" s="207">
        <f t="shared" si="30"/>
        <v>0.325800000000001</v>
      </c>
      <c r="F242" s="208">
        <f t="shared" si="31"/>
        <v>1255.8784981882702</v>
      </c>
      <c r="G242" s="209">
        <f t="shared" si="32"/>
        <v>259.41999999999996</v>
      </c>
      <c r="H242" s="227">
        <v>48</v>
      </c>
      <c r="I242" s="182">
        <v>815.67</v>
      </c>
      <c r="J242" s="182">
        <v>556.25</v>
      </c>
    </row>
    <row r="243" spans="1:10" ht="23.25">
      <c r="A243" s="166">
        <v>21813</v>
      </c>
      <c r="B243" s="185">
        <v>22</v>
      </c>
      <c r="C243" s="173">
        <v>85.152</v>
      </c>
      <c r="D243" s="173">
        <v>85.2176</v>
      </c>
      <c r="E243" s="207">
        <f t="shared" si="30"/>
        <v>0.06560000000000343</v>
      </c>
      <c r="F243" s="208">
        <f t="shared" si="31"/>
        <v>210.817238165644</v>
      </c>
      <c r="G243" s="209">
        <f t="shared" si="32"/>
        <v>311.16999999999996</v>
      </c>
      <c r="H243" s="185">
        <v>49</v>
      </c>
      <c r="I243" s="182">
        <v>848.56</v>
      </c>
      <c r="J243" s="182">
        <v>537.39</v>
      </c>
    </row>
    <row r="244" spans="1:10" ht="23.25">
      <c r="A244" s="166"/>
      <c r="B244" s="185">
        <v>23</v>
      </c>
      <c r="C244" s="173">
        <v>87.7202</v>
      </c>
      <c r="D244" s="173">
        <v>87.7874</v>
      </c>
      <c r="E244" s="207">
        <f t="shared" si="30"/>
        <v>0.0671999999999997</v>
      </c>
      <c r="F244" s="208">
        <f t="shared" si="31"/>
        <v>186.93148627221817</v>
      </c>
      <c r="G244" s="209">
        <f t="shared" si="32"/>
        <v>359.49</v>
      </c>
      <c r="H244" s="227">
        <v>50</v>
      </c>
      <c r="I244" s="182">
        <v>704.47</v>
      </c>
      <c r="J244" s="182">
        <v>344.98</v>
      </c>
    </row>
    <row r="245" spans="1:10" ht="23.25">
      <c r="A245" s="166"/>
      <c r="B245" s="185">
        <v>24</v>
      </c>
      <c r="C245" s="173">
        <v>88.0678</v>
      </c>
      <c r="D245" s="173">
        <v>88.1341</v>
      </c>
      <c r="E245" s="207">
        <f t="shared" si="30"/>
        <v>0.06629999999999825</v>
      </c>
      <c r="F245" s="208">
        <f t="shared" si="31"/>
        <v>199.24269743959084</v>
      </c>
      <c r="G245" s="209">
        <f t="shared" si="32"/>
        <v>332.76000000000005</v>
      </c>
      <c r="H245" s="185">
        <v>51</v>
      </c>
      <c r="I245" s="182">
        <v>733.84</v>
      </c>
      <c r="J245" s="182">
        <v>401.08</v>
      </c>
    </row>
    <row r="246" spans="1:10" ht="23.25">
      <c r="A246" s="166">
        <v>21830</v>
      </c>
      <c r="B246" s="185">
        <v>1</v>
      </c>
      <c r="C246" s="173">
        <v>85.4145</v>
      </c>
      <c r="D246" s="173">
        <v>85.4286</v>
      </c>
      <c r="E246" s="207">
        <f t="shared" si="30"/>
        <v>0.014099999999999113</v>
      </c>
      <c r="F246" s="208">
        <f t="shared" si="31"/>
        <v>42.29661627069568</v>
      </c>
      <c r="G246" s="209">
        <f t="shared" si="32"/>
        <v>333.36</v>
      </c>
      <c r="H246" s="227">
        <v>52</v>
      </c>
      <c r="I246" s="182">
        <v>680.01</v>
      </c>
      <c r="J246" s="182">
        <v>346.65</v>
      </c>
    </row>
    <row r="247" spans="1:10" ht="23.25">
      <c r="A247" s="166"/>
      <c r="B247" s="185">
        <v>2</v>
      </c>
      <c r="C247" s="173">
        <v>87.4806</v>
      </c>
      <c r="D247" s="173">
        <v>87.4948</v>
      </c>
      <c r="E247" s="207">
        <f t="shared" si="30"/>
        <v>0.014200000000002433</v>
      </c>
      <c r="F247" s="208">
        <f t="shared" si="31"/>
        <v>41.67400363914549</v>
      </c>
      <c r="G247" s="209">
        <f t="shared" si="32"/>
        <v>340.74</v>
      </c>
      <c r="H247" s="185">
        <v>53</v>
      </c>
      <c r="I247" s="182">
        <v>871.01</v>
      </c>
      <c r="J247" s="182">
        <v>530.27</v>
      </c>
    </row>
    <row r="248" spans="1:10" ht="23.25">
      <c r="A248" s="166"/>
      <c r="B248" s="185">
        <v>3</v>
      </c>
      <c r="C248" s="173">
        <v>85.8847</v>
      </c>
      <c r="D248" s="173">
        <v>85.8992</v>
      </c>
      <c r="E248" s="207">
        <f t="shared" si="30"/>
        <v>0.014499999999998181</v>
      </c>
      <c r="F248" s="208">
        <f t="shared" si="31"/>
        <v>37.39233586053479</v>
      </c>
      <c r="G248" s="209">
        <f t="shared" si="32"/>
        <v>387.78</v>
      </c>
      <c r="H248" s="227">
        <v>54</v>
      </c>
      <c r="I248" s="182">
        <v>760.17</v>
      </c>
      <c r="J248" s="182">
        <v>372.39</v>
      </c>
    </row>
    <row r="249" spans="1:10" ht="23.25">
      <c r="A249" s="166">
        <v>21842</v>
      </c>
      <c r="B249" s="185">
        <v>4</v>
      </c>
      <c r="C249" s="173">
        <v>85.0171</v>
      </c>
      <c r="D249" s="173">
        <v>85.0294</v>
      </c>
      <c r="E249" s="207">
        <f t="shared" si="30"/>
        <v>0.012299999999996203</v>
      </c>
      <c r="F249" s="208">
        <f t="shared" si="31"/>
        <v>39.535855485185955</v>
      </c>
      <c r="G249" s="209">
        <f t="shared" si="32"/>
        <v>311.11</v>
      </c>
      <c r="H249" s="185">
        <v>55</v>
      </c>
      <c r="I249" s="182">
        <v>851.29</v>
      </c>
      <c r="J249" s="182">
        <v>540.18</v>
      </c>
    </row>
    <row r="250" spans="1:10" ht="23.25">
      <c r="A250" s="166"/>
      <c r="B250" s="185">
        <v>5</v>
      </c>
      <c r="C250" s="173">
        <v>85.0406</v>
      </c>
      <c r="D250" s="173">
        <v>85.0548</v>
      </c>
      <c r="E250" s="207">
        <f t="shared" si="30"/>
        <v>0.014200000000002433</v>
      </c>
      <c r="F250" s="208">
        <f t="shared" si="31"/>
        <v>41.67767309442761</v>
      </c>
      <c r="G250" s="209">
        <f t="shared" si="32"/>
        <v>340.71000000000004</v>
      </c>
      <c r="H250" s="227">
        <v>56</v>
      </c>
      <c r="I250" s="182">
        <v>870.57</v>
      </c>
      <c r="J250" s="182">
        <v>529.86</v>
      </c>
    </row>
    <row r="251" spans="1:10" ht="23.25">
      <c r="A251" s="166"/>
      <c r="B251" s="185">
        <v>6</v>
      </c>
      <c r="C251" s="173">
        <v>87.3827</v>
      </c>
      <c r="D251" s="173">
        <v>87.3957</v>
      </c>
      <c r="E251" s="207">
        <f t="shared" si="30"/>
        <v>0.01300000000000523</v>
      </c>
      <c r="F251" s="208">
        <f t="shared" si="31"/>
        <v>48.69825810078753</v>
      </c>
      <c r="G251" s="209">
        <f t="shared" si="32"/>
        <v>266.95</v>
      </c>
      <c r="H251" s="185">
        <v>57</v>
      </c>
      <c r="I251" s="182">
        <v>769.87</v>
      </c>
      <c r="J251" s="182">
        <v>502.92</v>
      </c>
    </row>
    <row r="252" spans="1:10" ht="23.25">
      <c r="A252" s="166">
        <v>21854</v>
      </c>
      <c r="B252" s="185">
        <v>7</v>
      </c>
      <c r="C252" s="173">
        <v>86.445</v>
      </c>
      <c r="D252" s="173">
        <v>86.459</v>
      </c>
      <c r="E252" s="207">
        <f t="shared" si="30"/>
        <v>0.014000000000010004</v>
      </c>
      <c r="F252" s="208">
        <f t="shared" si="31"/>
        <v>43.521512061707305</v>
      </c>
      <c r="G252" s="209">
        <f t="shared" si="32"/>
        <v>321.67999999999995</v>
      </c>
      <c r="H252" s="227">
        <v>58</v>
      </c>
      <c r="I252" s="182">
        <v>813.06</v>
      </c>
      <c r="J252" s="182">
        <v>491.38</v>
      </c>
    </row>
    <row r="253" spans="1:10" ht="23.25">
      <c r="A253" s="166"/>
      <c r="B253" s="185">
        <v>8</v>
      </c>
      <c r="C253" s="173">
        <v>84.8067</v>
      </c>
      <c r="D253" s="173">
        <v>84.8185</v>
      </c>
      <c r="E253" s="207">
        <f t="shared" si="30"/>
        <v>0.011799999999993815</v>
      </c>
      <c r="F253" s="208">
        <f t="shared" si="31"/>
        <v>38.30049660811391</v>
      </c>
      <c r="G253" s="209">
        <f t="shared" si="32"/>
        <v>308.09000000000003</v>
      </c>
      <c r="H253" s="185">
        <v>59</v>
      </c>
      <c r="I253" s="182">
        <v>874.73</v>
      </c>
      <c r="J253" s="182">
        <v>566.64</v>
      </c>
    </row>
    <row r="254" spans="1:10" ht="23.25">
      <c r="A254" s="166"/>
      <c r="B254" s="185">
        <v>9</v>
      </c>
      <c r="C254" s="173">
        <v>87.6557</v>
      </c>
      <c r="D254" s="173">
        <v>87.6668</v>
      </c>
      <c r="E254" s="207">
        <f t="shared" si="30"/>
        <v>0.011099999999999</v>
      </c>
      <c r="F254" s="208">
        <f t="shared" si="31"/>
        <v>38.873712964905096</v>
      </c>
      <c r="G254" s="209">
        <f t="shared" si="32"/>
        <v>285.53999999999996</v>
      </c>
      <c r="H254" s="227">
        <v>60</v>
      </c>
      <c r="I254" s="182">
        <v>871.15</v>
      </c>
      <c r="J254" s="182">
        <v>585.61</v>
      </c>
    </row>
    <row r="255" spans="1:10" ht="23.25">
      <c r="A255" s="166">
        <v>21862</v>
      </c>
      <c r="B255" s="185">
        <v>19</v>
      </c>
      <c r="C255" s="173">
        <v>88.9552</v>
      </c>
      <c r="D255" s="173">
        <v>88.9922</v>
      </c>
      <c r="E255" s="207">
        <f t="shared" si="30"/>
        <v>0.03699999999999193</v>
      </c>
      <c r="F255" s="208">
        <f t="shared" si="31"/>
        <v>105.94736992810448</v>
      </c>
      <c r="G255" s="209">
        <f t="shared" si="32"/>
        <v>349.23</v>
      </c>
      <c r="H255" s="185">
        <v>61</v>
      </c>
      <c r="I255" s="182">
        <v>719.25</v>
      </c>
      <c r="J255" s="182">
        <v>370.02</v>
      </c>
    </row>
    <row r="256" spans="1:10" ht="23.25">
      <c r="A256" s="166"/>
      <c r="B256" s="185">
        <v>20</v>
      </c>
      <c r="C256" s="173">
        <v>84.6534</v>
      </c>
      <c r="D256" s="173">
        <v>84.6876</v>
      </c>
      <c r="E256" s="207">
        <f t="shared" si="30"/>
        <v>0.034199999999998454</v>
      </c>
      <c r="F256" s="208">
        <f t="shared" si="31"/>
        <v>110.85540176979175</v>
      </c>
      <c r="G256" s="209">
        <f t="shared" si="32"/>
        <v>308.51000000000005</v>
      </c>
      <c r="H256" s="227">
        <v>62</v>
      </c>
      <c r="I256" s="182">
        <v>812.83</v>
      </c>
      <c r="J256" s="182">
        <v>504.32</v>
      </c>
    </row>
    <row r="257" spans="1:10" ht="23.25">
      <c r="A257" s="166"/>
      <c r="B257" s="185">
        <v>21</v>
      </c>
      <c r="C257" s="173">
        <v>86.3318</v>
      </c>
      <c r="D257" s="173">
        <v>86.394</v>
      </c>
      <c r="E257" s="207">
        <f t="shared" si="30"/>
        <v>0.06220000000000425</v>
      </c>
      <c r="F257" s="208">
        <f t="shared" si="31"/>
        <v>205.03691983123758</v>
      </c>
      <c r="G257" s="209">
        <f t="shared" si="32"/>
        <v>303.36000000000007</v>
      </c>
      <c r="H257" s="185">
        <v>63</v>
      </c>
      <c r="I257" s="182">
        <v>768.94</v>
      </c>
      <c r="J257" s="182">
        <v>465.58</v>
      </c>
    </row>
    <row r="258" spans="1:10" ht="23.25">
      <c r="A258" s="166">
        <v>21866</v>
      </c>
      <c r="B258" s="185">
        <v>22</v>
      </c>
      <c r="C258" s="173">
        <v>85.0883</v>
      </c>
      <c r="D258" s="173">
        <v>85.4359</v>
      </c>
      <c r="E258" s="207">
        <f t="shared" si="30"/>
        <v>0.3475999999999999</v>
      </c>
      <c r="F258" s="208">
        <f t="shared" si="31"/>
        <v>1150.5362107771741</v>
      </c>
      <c r="G258" s="209">
        <f t="shared" si="32"/>
        <v>302.12</v>
      </c>
      <c r="H258" s="227">
        <v>64</v>
      </c>
      <c r="I258" s="182">
        <v>592.26</v>
      </c>
      <c r="J258" s="182">
        <v>290.14</v>
      </c>
    </row>
    <row r="259" spans="1:10" ht="23.25">
      <c r="A259" s="166"/>
      <c r="B259" s="185">
        <v>23</v>
      </c>
      <c r="C259" s="173">
        <v>87.6434</v>
      </c>
      <c r="D259" s="173">
        <v>88.0399</v>
      </c>
      <c r="E259" s="207">
        <f t="shared" si="30"/>
        <v>0.3965000000000032</v>
      </c>
      <c r="F259" s="208">
        <f t="shared" si="31"/>
        <v>1303.3759573978605</v>
      </c>
      <c r="G259" s="209">
        <f t="shared" si="32"/>
        <v>304.21000000000004</v>
      </c>
      <c r="H259" s="185">
        <v>65</v>
      </c>
      <c r="I259" s="182">
        <v>773.59</v>
      </c>
      <c r="J259" s="182">
        <v>469.38</v>
      </c>
    </row>
    <row r="260" spans="1:10" ht="23.25">
      <c r="A260" s="166"/>
      <c r="B260" s="185">
        <v>24</v>
      </c>
      <c r="C260" s="173">
        <v>88.0211</v>
      </c>
      <c r="D260" s="173">
        <v>88.3383</v>
      </c>
      <c r="E260" s="207">
        <f t="shared" si="30"/>
        <v>0.3171999999999997</v>
      </c>
      <c r="F260" s="208">
        <f t="shared" si="31"/>
        <v>1048.9764873177014</v>
      </c>
      <c r="G260" s="209">
        <f t="shared" si="32"/>
        <v>302.39</v>
      </c>
      <c r="H260" s="227">
        <v>66</v>
      </c>
      <c r="I260" s="182">
        <v>811.4</v>
      </c>
      <c r="J260" s="182">
        <v>509.01</v>
      </c>
    </row>
    <row r="261" spans="1:10" ht="23.25">
      <c r="A261" s="166">
        <v>21870</v>
      </c>
      <c r="B261" s="185">
        <v>25</v>
      </c>
      <c r="C261" s="173">
        <v>87.0493</v>
      </c>
      <c r="D261" s="173">
        <v>87.0957</v>
      </c>
      <c r="E261" s="207">
        <f t="shared" si="30"/>
        <v>0.04639999999999134</v>
      </c>
      <c r="F261" s="208">
        <f t="shared" si="31"/>
        <v>152.61651810673726</v>
      </c>
      <c r="G261" s="209">
        <f t="shared" si="32"/>
        <v>304.03000000000003</v>
      </c>
      <c r="H261" s="185">
        <v>67</v>
      </c>
      <c r="I261" s="182">
        <v>690.2</v>
      </c>
      <c r="J261" s="182">
        <v>386.17</v>
      </c>
    </row>
    <row r="262" spans="1:10" ht="23.25">
      <c r="A262" s="166"/>
      <c r="B262" s="185">
        <v>26</v>
      </c>
      <c r="C262" s="173">
        <v>85.7925</v>
      </c>
      <c r="D262" s="173">
        <v>85.8228</v>
      </c>
      <c r="E262" s="207">
        <f t="shared" si="30"/>
        <v>0.030299999999996885</v>
      </c>
      <c r="F262" s="208">
        <f t="shared" si="31"/>
        <v>108.11003675026541</v>
      </c>
      <c r="G262" s="209">
        <f t="shared" si="32"/>
        <v>280.27</v>
      </c>
      <c r="H262" s="227">
        <v>68</v>
      </c>
      <c r="I262" s="182">
        <v>838.25</v>
      </c>
      <c r="J262" s="182">
        <v>557.98</v>
      </c>
    </row>
    <row r="263" spans="1:10" ht="23.25">
      <c r="A263" s="166"/>
      <c r="B263" s="185">
        <v>27</v>
      </c>
      <c r="C263" s="173">
        <v>86.2861</v>
      </c>
      <c r="D263" s="173">
        <v>86.3166</v>
      </c>
      <c r="E263" s="207">
        <f t="shared" si="30"/>
        <v>0.030499999999989313</v>
      </c>
      <c r="F263" s="208">
        <f t="shared" si="31"/>
        <v>96.6382560755024</v>
      </c>
      <c r="G263" s="209">
        <f t="shared" si="32"/>
        <v>315.61</v>
      </c>
      <c r="H263" s="185">
        <v>69</v>
      </c>
      <c r="I263" s="182">
        <v>688.36</v>
      </c>
      <c r="J263" s="182">
        <v>372.75</v>
      </c>
    </row>
    <row r="264" spans="1:14" ht="23.25">
      <c r="A264" s="165">
        <v>21906</v>
      </c>
      <c r="B264" s="185">
        <v>1</v>
      </c>
      <c r="C264" s="173">
        <v>85.3907</v>
      </c>
      <c r="D264" s="173">
        <v>85.4025</v>
      </c>
      <c r="E264" s="252">
        <f t="shared" si="30"/>
        <v>0.011800000000008026</v>
      </c>
      <c r="F264" s="208">
        <f>((10^6)*E264/G264)</f>
        <v>36.818621485874836</v>
      </c>
      <c r="G264" s="209">
        <f>I264-J264</f>
        <v>320.48999999999995</v>
      </c>
      <c r="H264" s="185">
        <v>70</v>
      </c>
      <c r="I264" s="182">
        <v>832.28</v>
      </c>
      <c r="J264" s="182">
        <v>511.79</v>
      </c>
      <c r="N264" s="254"/>
    </row>
    <row r="265" spans="1:10" ht="23.25">
      <c r="A265" s="166"/>
      <c r="B265" s="185">
        <v>2</v>
      </c>
      <c r="C265" s="173">
        <v>87.4517</v>
      </c>
      <c r="D265" s="173">
        <v>87.4567</v>
      </c>
      <c r="E265" s="252">
        <f>D265-C265</f>
        <v>0.0049999999999954525</v>
      </c>
      <c r="F265" s="208">
        <f>((10^6)*E265/G265)</f>
        <v>14.516737798668677</v>
      </c>
      <c r="G265" s="209">
        <f>I265-J265</f>
        <v>344.43</v>
      </c>
      <c r="H265" s="253">
        <v>71</v>
      </c>
      <c r="I265" s="183">
        <v>711.88</v>
      </c>
      <c r="J265" s="182">
        <v>367.45</v>
      </c>
    </row>
    <row r="266" spans="1:10" ht="23.25">
      <c r="A266" s="166"/>
      <c r="B266" s="185">
        <v>3</v>
      </c>
      <c r="C266" s="173">
        <v>85.8775</v>
      </c>
      <c r="D266" s="173">
        <v>85.8861</v>
      </c>
      <c r="E266" s="252">
        <f>D266-C266</f>
        <v>0.008600000000001273</v>
      </c>
      <c r="F266" s="208">
        <f>((10^6)*E266/G266)</f>
        <v>24.326082652112337</v>
      </c>
      <c r="G266" s="209">
        <f>I266-J266</f>
        <v>353.53</v>
      </c>
      <c r="H266" s="185">
        <v>72</v>
      </c>
      <c r="I266" s="182">
        <v>722.88</v>
      </c>
      <c r="J266" s="182">
        <v>369.35</v>
      </c>
    </row>
    <row r="267" spans="1:10" ht="23.25">
      <c r="A267" s="166">
        <v>21911</v>
      </c>
      <c r="B267" s="185">
        <v>4</v>
      </c>
      <c r="C267" s="173">
        <v>84.9887</v>
      </c>
      <c r="D267" s="173">
        <v>84.996</v>
      </c>
      <c r="E267" s="252">
        <f>D267-C267</f>
        <v>0.00730000000000075</v>
      </c>
      <c r="F267" s="208">
        <f>((10^6)*E267/G267)</f>
        <v>23.26841551652934</v>
      </c>
      <c r="G267" s="209">
        <f>I267-J267</f>
        <v>313.73</v>
      </c>
      <c r="H267" s="185">
        <v>73</v>
      </c>
      <c r="I267" s="182">
        <v>871.48</v>
      </c>
      <c r="J267" s="182">
        <v>557.75</v>
      </c>
    </row>
    <row r="268" spans="1:10" ht="23.25">
      <c r="A268" s="166"/>
      <c r="B268" s="185">
        <v>5</v>
      </c>
      <c r="C268" s="173">
        <v>85.0202</v>
      </c>
      <c r="D268" s="173">
        <v>85.0235</v>
      </c>
      <c r="E268" s="252">
        <f aca="true" t="shared" si="33" ref="E268:E401">D268-C268</f>
        <v>0.003299999999995862</v>
      </c>
      <c r="F268" s="208">
        <f aca="true" t="shared" si="34" ref="F268:F401">((10^6)*E268/G268)</f>
        <v>10.606157999601022</v>
      </c>
      <c r="G268" s="209">
        <f aca="true" t="shared" si="35" ref="G268:G401">I268-J268</f>
        <v>311.14</v>
      </c>
      <c r="H268" s="185">
        <v>74</v>
      </c>
      <c r="I268" s="182">
        <v>826.08</v>
      </c>
      <c r="J268" s="182">
        <v>514.94</v>
      </c>
    </row>
    <row r="269" spans="1:10" ht="23.25">
      <c r="A269" s="166"/>
      <c r="B269" s="185">
        <v>6</v>
      </c>
      <c r="C269" s="173">
        <v>87.376</v>
      </c>
      <c r="D269" s="173">
        <v>87.3816</v>
      </c>
      <c r="E269" s="252">
        <f t="shared" si="33"/>
        <v>0.00560000000000116</v>
      </c>
      <c r="F269" s="208">
        <f t="shared" si="34"/>
        <v>18.971475032187676</v>
      </c>
      <c r="G269" s="209">
        <f t="shared" si="35"/>
        <v>295.18000000000006</v>
      </c>
      <c r="H269" s="185">
        <v>75</v>
      </c>
      <c r="I269" s="182">
        <v>867.57</v>
      </c>
      <c r="J269" s="182">
        <v>572.39</v>
      </c>
    </row>
    <row r="270" spans="1:10" ht="23.25">
      <c r="A270" s="166">
        <v>21926</v>
      </c>
      <c r="B270" s="185">
        <v>22</v>
      </c>
      <c r="C270" s="173">
        <v>85.1183</v>
      </c>
      <c r="D270" s="173">
        <v>85.1272</v>
      </c>
      <c r="E270" s="252">
        <f t="shared" si="33"/>
        <v>0.008899999999997021</v>
      </c>
      <c r="F270" s="208">
        <f t="shared" si="34"/>
        <v>25.489746820933156</v>
      </c>
      <c r="G270" s="209">
        <f t="shared" si="35"/>
        <v>349.15999999999997</v>
      </c>
      <c r="H270" s="185">
        <v>76</v>
      </c>
      <c r="I270" s="182">
        <v>718.76</v>
      </c>
      <c r="J270" s="182">
        <v>369.6</v>
      </c>
    </row>
    <row r="271" spans="1:10" ht="23.25">
      <c r="A271" s="166"/>
      <c r="B271" s="185">
        <v>23</v>
      </c>
      <c r="C271" s="173">
        <v>87.6758</v>
      </c>
      <c r="D271" s="173">
        <v>87.686</v>
      </c>
      <c r="E271" s="252">
        <f t="shared" si="33"/>
        <v>0.010200000000011755</v>
      </c>
      <c r="F271" s="208">
        <f t="shared" si="34"/>
        <v>34.184596822882746</v>
      </c>
      <c r="G271" s="209">
        <f t="shared" si="35"/>
        <v>298.38</v>
      </c>
      <c r="H271" s="185">
        <v>77</v>
      </c>
      <c r="I271" s="182">
        <v>833.13</v>
      </c>
      <c r="J271" s="182">
        <v>534.75</v>
      </c>
    </row>
    <row r="272" spans="1:10" ht="23.25">
      <c r="A272" s="166"/>
      <c r="B272" s="185">
        <v>24</v>
      </c>
      <c r="C272" s="173">
        <v>88.0411</v>
      </c>
      <c r="D272" s="173">
        <v>888.0508</v>
      </c>
      <c r="E272" s="252">
        <f t="shared" si="33"/>
        <v>800.0097</v>
      </c>
      <c r="F272" s="208">
        <f t="shared" si="34"/>
        <v>2888956.016177957</v>
      </c>
      <c r="G272" s="209">
        <f t="shared" si="35"/>
        <v>276.9200000000001</v>
      </c>
      <c r="H272" s="185">
        <v>78</v>
      </c>
      <c r="I272" s="182">
        <v>830.19</v>
      </c>
      <c r="J272" s="182">
        <v>553.27</v>
      </c>
    </row>
    <row r="273" spans="1:10" ht="23.25">
      <c r="A273" s="166">
        <v>21933</v>
      </c>
      <c r="B273" s="185">
        <v>25</v>
      </c>
      <c r="C273" s="173">
        <v>87.0305</v>
      </c>
      <c r="D273" s="173">
        <v>87.0366</v>
      </c>
      <c r="E273" s="252">
        <f t="shared" si="33"/>
        <v>0.006100000000003547</v>
      </c>
      <c r="F273" s="208">
        <f t="shared" si="34"/>
        <v>20.378846089611955</v>
      </c>
      <c r="G273" s="209">
        <f t="shared" si="35"/>
        <v>299.33000000000004</v>
      </c>
      <c r="H273" s="185">
        <v>79</v>
      </c>
      <c r="I273" s="182">
        <v>803.44</v>
      </c>
      <c r="J273" s="182">
        <v>504.11</v>
      </c>
    </row>
    <row r="274" spans="1:10" ht="23.25">
      <c r="A274" s="166"/>
      <c r="B274" s="185">
        <v>26</v>
      </c>
      <c r="C274" s="173">
        <v>85.789</v>
      </c>
      <c r="D274" s="173">
        <v>85.7963</v>
      </c>
      <c r="E274" s="252">
        <f t="shared" si="33"/>
        <v>0.00730000000000075</v>
      </c>
      <c r="F274" s="208">
        <f t="shared" si="34"/>
        <v>23.44327049680706</v>
      </c>
      <c r="G274" s="209">
        <f t="shared" si="35"/>
        <v>311.39</v>
      </c>
      <c r="H274" s="185">
        <v>80</v>
      </c>
      <c r="I274" s="182">
        <v>854.5</v>
      </c>
      <c r="J274" s="182">
        <v>543.11</v>
      </c>
    </row>
    <row r="275" spans="1:10" ht="23.25">
      <c r="A275" s="166"/>
      <c r="B275" s="185">
        <v>27</v>
      </c>
      <c r="C275" s="173">
        <v>86.2957</v>
      </c>
      <c r="D275" s="173">
        <v>86.3051</v>
      </c>
      <c r="E275" s="252">
        <f t="shared" si="33"/>
        <v>0.009399999999999409</v>
      </c>
      <c r="F275" s="208">
        <f t="shared" si="34"/>
        <v>33.00909505916849</v>
      </c>
      <c r="G275" s="209">
        <f t="shared" si="35"/>
        <v>284.77</v>
      </c>
      <c r="H275" s="185">
        <v>81</v>
      </c>
      <c r="I275" s="182">
        <v>839.66</v>
      </c>
      <c r="J275" s="182">
        <v>554.89</v>
      </c>
    </row>
    <row r="276" spans="1:10" ht="23.25">
      <c r="A276" s="166">
        <v>21940</v>
      </c>
      <c r="B276" s="185">
        <v>28</v>
      </c>
      <c r="C276" s="173">
        <v>87.1794</v>
      </c>
      <c r="D276" s="173">
        <v>87.1918</v>
      </c>
      <c r="E276" s="252">
        <f t="shared" si="33"/>
        <v>0.012399999999999523</v>
      </c>
      <c r="F276" s="208">
        <f t="shared" si="34"/>
        <v>35.414405666303544</v>
      </c>
      <c r="G276" s="209">
        <f t="shared" si="35"/>
        <v>350.14000000000004</v>
      </c>
      <c r="H276" s="185">
        <v>82</v>
      </c>
      <c r="I276" s="182">
        <v>649.71</v>
      </c>
      <c r="J276" s="182">
        <v>299.57</v>
      </c>
    </row>
    <row r="277" spans="1:10" ht="23.25">
      <c r="A277" s="166"/>
      <c r="B277" s="185">
        <v>29</v>
      </c>
      <c r="C277" s="173">
        <v>85.2144</v>
      </c>
      <c r="D277" s="173">
        <v>85.2231</v>
      </c>
      <c r="E277" s="252">
        <f t="shared" si="33"/>
        <v>0.008700000000004593</v>
      </c>
      <c r="F277" s="208">
        <f t="shared" si="34"/>
        <v>31.08697205747371</v>
      </c>
      <c r="G277" s="209">
        <f t="shared" si="35"/>
        <v>279.86</v>
      </c>
      <c r="H277" s="185">
        <v>83</v>
      </c>
      <c r="I277" s="182">
        <v>742.59</v>
      </c>
      <c r="J277" s="182">
        <v>462.73</v>
      </c>
    </row>
    <row r="278" spans="1:10" ht="23.25">
      <c r="A278" s="166"/>
      <c r="B278" s="185">
        <v>30</v>
      </c>
      <c r="C278" s="173">
        <v>84.944</v>
      </c>
      <c r="D278" s="173">
        <v>84.949</v>
      </c>
      <c r="E278" s="252">
        <f t="shared" si="33"/>
        <v>0.0049999999999954525</v>
      </c>
      <c r="F278" s="208">
        <f t="shared" si="34"/>
        <v>15.907861665220494</v>
      </c>
      <c r="G278" s="209">
        <f t="shared" si="35"/>
        <v>314.30999999999995</v>
      </c>
      <c r="H278" s="185">
        <v>84</v>
      </c>
      <c r="I278" s="182">
        <v>680.31</v>
      </c>
      <c r="J278" s="182">
        <v>366</v>
      </c>
    </row>
    <row r="279" spans="1:10" ht="23.25">
      <c r="A279" s="166">
        <v>21954</v>
      </c>
      <c r="B279" s="185">
        <v>1</v>
      </c>
      <c r="C279" s="173">
        <v>85.392</v>
      </c>
      <c r="D279" s="173">
        <v>85.4071</v>
      </c>
      <c r="E279" s="252">
        <f t="shared" si="33"/>
        <v>0.015100000000003888</v>
      </c>
      <c r="F279" s="208">
        <f t="shared" si="34"/>
        <v>48.05244399186574</v>
      </c>
      <c r="G279" s="209">
        <f t="shared" si="35"/>
        <v>314.24</v>
      </c>
      <c r="H279" s="185">
        <v>85</v>
      </c>
      <c r="I279" s="182">
        <v>823.23</v>
      </c>
      <c r="J279" s="182">
        <v>508.99</v>
      </c>
    </row>
    <row r="280" spans="1:10" ht="23.25">
      <c r="A280" s="166"/>
      <c r="B280" s="185">
        <v>2</v>
      </c>
      <c r="C280" s="173">
        <v>87.4627</v>
      </c>
      <c r="D280" s="173">
        <v>87.4819</v>
      </c>
      <c r="E280" s="252">
        <f t="shared" si="33"/>
        <v>0.019199999999997885</v>
      </c>
      <c r="F280" s="208">
        <f t="shared" si="34"/>
        <v>58.863204365681185</v>
      </c>
      <c r="G280" s="209">
        <f t="shared" si="35"/>
        <v>326.17999999999995</v>
      </c>
      <c r="H280" s="185">
        <v>86</v>
      </c>
      <c r="I280" s="182">
        <v>679.81</v>
      </c>
      <c r="J280" s="182">
        <v>353.63</v>
      </c>
    </row>
    <row r="281" spans="1:10" ht="23.25">
      <c r="A281" s="166"/>
      <c r="B281" s="185">
        <v>3</v>
      </c>
      <c r="C281" s="173">
        <v>85.8768</v>
      </c>
      <c r="D281" s="173">
        <v>85.8924</v>
      </c>
      <c r="E281" s="252">
        <f t="shared" si="33"/>
        <v>0.015599999999992065</v>
      </c>
      <c r="F281" s="208">
        <f t="shared" si="34"/>
        <v>45.054151624525815</v>
      </c>
      <c r="G281" s="209">
        <f t="shared" si="35"/>
        <v>346.25000000000006</v>
      </c>
      <c r="H281" s="185">
        <v>87</v>
      </c>
      <c r="I281" s="182">
        <v>747.08</v>
      </c>
      <c r="J281" s="182">
        <v>400.83</v>
      </c>
    </row>
    <row r="282" spans="1:10" ht="23.25">
      <c r="A282" s="166">
        <v>21962</v>
      </c>
      <c r="B282" s="185">
        <v>4</v>
      </c>
      <c r="C282" s="173">
        <v>85.0172</v>
      </c>
      <c r="D282" s="173">
        <v>85.0273</v>
      </c>
      <c r="E282" s="252">
        <f t="shared" si="33"/>
        <v>0.010099999999994225</v>
      </c>
      <c r="F282" s="208">
        <f t="shared" si="34"/>
        <v>37.85465312392422</v>
      </c>
      <c r="G282" s="209">
        <f t="shared" si="35"/>
        <v>266.81000000000006</v>
      </c>
      <c r="H282" s="185">
        <v>88</v>
      </c>
      <c r="I282" s="182">
        <v>897.85</v>
      </c>
      <c r="J282" s="182">
        <v>631.04</v>
      </c>
    </row>
    <row r="283" spans="1:10" ht="23.25">
      <c r="A283" s="166"/>
      <c r="B283" s="185">
        <v>5</v>
      </c>
      <c r="C283" s="173">
        <v>85.0294</v>
      </c>
      <c r="D283" s="173">
        <v>85.0428</v>
      </c>
      <c r="E283" s="252">
        <f t="shared" si="33"/>
        <v>0.013400000000004297</v>
      </c>
      <c r="F283" s="208">
        <f t="shared" si="34"/>
        <v>46.179825619479246</v>
      </c>
      <c r="G283" s="209">
        <f t="shared" si="35"/>
        <v>290.1700000000001</v>
      </c>
      <c r="H283" s="185">
        <v>89</v>
      </c>
      <c r="I283" s="182">
        <v>837.19</v>
      </c>
      <c r="J283" s="182">
        <v>547.02</v>
      </c>
    </row>
    <row r="284" spans="1:10" ht="23.25">
      <c r="A284" s="166"/>
      <c r="B284" s="185">
        <v>6</v>
      </c>
      <c r="C284" s="173">
        <v>87.3898</v>
      </c>
      <c r="D284" s="173">
        <v>87.4068</v>
      </c>
      <c r="E284" s="252">
        <f t="shared" si="33"/>
        <v>0.017000000000010118</v>
      </c>
      <c r="F284" s="208">
        <f t="shared" si="34"/>
        <v>51.14012393962493</v>
      </c>
      <c r="G284" s="209">
        <f t="shared" si="35"/>
        <v>332.41999999999996</v>
      </c>
      <c r="H284" s="185">
        <v>90</v>
      </c>
      <c r="I284" s="182">
        <v>733.43</v>
      </c>
      <c r="J284" s="182">
        <v>401.01</v>
      </c>
    </row>
    <row r="285" spans="1:10" ht="23.25">
      <c r="A285" s="166">
        <v>21974</v>
      </c>
      <c r="B285" s="185">
        <v>7</v>
      </c>
      <c r="C285" s="173">
        <v>86.4265</v>
      </c>
      <c r="D285" s="173">
        <v>86.4508</v>
      </c>
      <c r="E285" s="252">
        <f t="shared" si="33"/>
        <v>0.024299999999996658</v>
      </c>
      <c r="F285" s="208">
        <f t="shared" si="34"/>
        <v>80.89214380824453</v>
      </c>
      <c r="G285" s="209">
        <f t="shared" si="35"/>
        <v>300.40000000000003</v>
      </c>
      <c r="H285" s="185">
        <v>91</v>
      </c>
      <c r="I285" s="182">
        <v>755.45</v>
      </c>
      <c r="J285" s="182">
        <v>455.05</v>
      </c>
    </row>
    <row r="286" spans="1:10" ht="23.25">
      <c r="A286" s="166"/>
      <c r="B286" s="185">
        <v>8</v>
      </c>
      <c r="C286" s="173">
        <v>84.776</v>
      </c>
      <c r="D286" s="173">
        <v>84.7937</v>
      </c>
      <c r="E286" s="252">
        <f t="shared" si="33"/>
        <v>0.017700000000004934</v>
      </c>
      <c r="F286" s="208">
        <f t="shared" si="34"/>
        <v>54.90415038155262</v>
      </c>
      <c r="G286" s="209">
        <f t="shared" si="35"/>
        <v>322.38</v>
      </c>
      <c r="H286" s="185">
        <v>92</v>
      </c>
      <c r="I286" s="182">
        <v>691.62</v>
      </c>
      <c r="J286" s="182">
        <v>369.24</v>
      </c>
    </row>
    <row r="287" spans="1:10" ht="23.25">
      <c r="A287" s="166"/>
      <c r="B287" s="185">
        <v>9</v>
      </c>
      <c r="C287" s="173">
        <v>87.6237</v>
      </c>
      <c r="D287" s="173">
        <v>87.6385</v>
      </c>
      <c r="E287" s="252">
        <f t="shared" si="33"/>
        <v>0.014799999999993929</v>
      </c>
      <c r="F287" s="208">
        <f t="shared" si="34"/>
        <v>44.20549581838092</v>
      </c>
      <c r="G287" s="209">
        <f t="shared" si="35"/>
        <v>334.79999999999995</v>
      </c>
      <c r="H287" s="185">
        <v>93</v>
      </c>
      <c r="I287" s="182">
        <v>704.9</v>
      </c>
      <c r="J287" s="182">
        <v>370.1</v>
      </c>
    </row>
    <row r="288" spans="1:10" ht="23.25">
      <c r="A288" s="166">
        <v>21981</v>
      </c>
      <c r="B288" s="185">
        <v>1</v>
      </c>
      <c r="C288" s="173">
        <v>85.3878</v>
      </c>
      <c r="D288" s="173">
        <v>85.3967</v>
      </c>
      <c r="E288" s="252">
        <f t="shared" si="33"/>
        <v>0.008899999999997021</v>
      </c>
      <c r="F288" s="208">
        <f t="shared" si="34"/>
        <v>28.571428571419005</v>
      </c>
      <c r="G288" s="209">
        <f t="shared" si="35"/>
        <v>311.5</v>
      </c>
      <c r="H288" s="185">
        <v>94</v>
      </c>
      <c r="I288" s="182">
        <v>719.86</v>
      </c>
      <c r="J288" s="182">
        <v>408.36</v>
      </c>
    </row>
    <row r="289" spans="1:10" ht="23.25">
      <c r="A289" s="166"/>
      <c r="B289" s="185">
        <v>2</v>
      </c>
      <c r="C289" s="173">
        <v>87.4338</v>
      </c>
      <c r="D289" s="173">
        <v>87.45</v>
      </c>
      <c r="E289" s="252">
        <f t="shared" si="33"/>
        <v>0.016199999999997772</v>
      </c>
      <c r="F289" s="208">
        <f t="shared" si="34"/>
        <v>51.77538432036106</v>
      </c>
      <c r="G289" s="209">
        <f t="shared" si="35"/>
        <v>312.89</v>
      </c>
      <c r="H289" s="185">
        <v>95</v>
      </c>
      <c r="I289" s="182">
        <v>691.25</v>
      </c>
      <c r="J289" s="182">
        <v>378.36</v>
      </c>
    </row>
    <row r="290" spans="1:10" ht="23.25">
      <c r="A290" s="166"/>
      <c r="B290" s="185">
        <v>3</v>
      </c>
      <c r="C290" s="173">
        <v>85.8414</v>
      </c>
      <c r="D290" s="173">
        <v>85.853</v>
      </c>
      <c r="E290" s="252">
        <f t="shared" si="33"/>
        <v>0.011600000000001387</v>
      </c>
      <c r="F290" s="208">
        <f t="shared" si="34"/>
        <v>36.83124305445748</v>
      </c>
      <c r="G290" s="209">
        <f t="shared" si="35"/>
        <v>314.95000000000005</v>
      </c>
      <c r="H290" s="185">
        <v>96</v>
      </c>
      <c r="I290" s="182">
        <v>873.48</v>
      </c>
      <c r="J290" s="182">
        <v>558.53</v>
      </c>
    </row>
    <row r="291" spans="1:10" ht="23.25">
      <c r="A291" s="166">
        <v>21993</v>
      </c>
      <c r="B291" s="185">
        <v>4</v>
      </c>
      <c r="C291" s="173">
        <v>84.9913</v>
      </c>
      <c r="D291" s="173">
        <v>85.0023</v>
      </c>
      <c r="E291" s="252">
        <f t="shared" si="33"/>
        <v>0.01100000000000989</v>
      </c>
      <c r="F291" s="208">
        <f t="shared" si="34"/>
        <v>35.966518441047256</v>
      </c>
      <c r="G291" s="209">
        <f t="shared" si="35"/>
        <v>305.84</v>
      </c>
      <c r="H291" s="185">
        <v>97</v>
      </c>
      <c r="I291" s="182">
        <v>693.17</v>
      </c>
      <c r="J291" s="182">
        <v>387.33</v>
      </c>
    </row>
    <row r="292" spans="1:10" ht="23.25">
      <c r="A292" s="166"/>
      <c r="B292" s="185">
        <v>5</v>
      </c>
      <c r="C292" s="173">
        <v>85.034</v>
      </c>
      <c r="D292" s="173">
        <v>85.0399</v>
      </c>
      <c r="E292" s="252">
        <f t="shared" si="33"/>
        <v>0.005899999999996908</v>
      </c>
      <c r="F292" s="208">
        <f t="shared" si="34"/>
        <v>18.354331933417036</v>
      </c>
      <c r="G292" s="209">
        <f t="shared" si="35"/>
        <v>321.45000000000005</v>
      </c>
      <c r="H292" s="185">
        <v>98</v>
      </c>
      <c r="I292" s="182">
        <v>807.84</v>
      </c>
      <c r="J292" s="182">
        <v>486.39</v>
      </c>
    </row>
    <row r="293" spans="1:10" ht="23.25">
      <c r="A293" s="166"/>
      <c r="B293" s="185">
        <v>6</v>
      </c>
      <c r="C293" s="173">
        <v>87.3813</v>
      </c>
      <c r="D293" s="173">
        <v>87.3919</v>
      </c>
      <c r="E293" s="252">
        <f t="shared" si="33"/>
        <v>0.010600000000010823</v>
      </c>
      <c r="F293" s="208">
        <f t="shared" si="34"/>
        <v>36.18611955078285</v>
      </c>
      <c r="G293" s="209">
        <f t="shared" si="35"/>
        <v>292.93000000000006</v>
      </c>
      <c r="H293" s="185">
        <v>99</v>
      </c>
      <c r="I293" s="182">
        <v>666.44</v>
      </c>
      <c r="J293" s="182">
        <v>373.51</v>
      </c>
    </row>
    <row r="294" spans="1:10" ht="23.25">
      <c r="A294" s="166">
        <v>22004</v>
      </c>
      <c r="B294" s="185">
        <v>7</v>
      </c>
      <c r="C294" s="173">
        <v>86.4412</v>
      </c>
      <c r="D294" s="173">
        <v>86.4503</v>
      </c>
      <c r="E294" s="252">
        <f t="shared" si="33"/>
        <v>0.00910000000000366</v>
      </c>
      <c r="F294" s="208">
        <f t="shared" si="34"/>
        <v>29.406062172828992</v>
      </c>
      <c r="G294" s="209">
        <f t="shared" si="35"/>
        <v>309.46</v>
      </c>
      <c r="H294" s="185">
        <v>100</v>
      </c>
      <c r="I294" s="182">
        <v>644.51</v>
      </c>
      <c r="J294" s="182">
        <v>335.05</v>
      </c>
    </row>
    <row r="295" spans="1:10" ht="23.25">
      <c r="A295" s="166"/>
      <c r="B295" s="185">
        <v>8</v>
      </c>
      <c r="C295" s="173">
        <v>84.7794</v>
      </c>
      <c r="D295" s="173">
        <v>84.792</v>
      </c>
      <c r="E295" s="252">
        <f t="shared" si="33"/>
        <v>0.012600000000006162</v>
      </c>
      <c r="F295" s="208">
        <f t="shared" si="34"/>
        <v>43.16251027680927</v>
      </c>
      <c r="G295" s="209">
        <f t="shared" si="35"/>
        <v>291.92</v>
      </c>
      <c r="H295" s="185">
        <v>101</v>
      </c>
      <c r="I295" s="182">
        <v>665.01</v>
      </c>
      <c r="J295" s="182">
        <v>373.09</v>
      </c>
    </row>
    <row r="296" spans="1:10" ht="23.25">
      <c r="A296" s="166"/>
      <c r="B296" s="185">
        <v>9</v>
      </c>
      <c r="C296" s="173">
        <v>87.6254</v>
      </c>
      <c r="D296" s="173">
        <v>87.6413</v>
      </c>
      <c r="E296" s="252">
        <f t="shared" si="33"/>
        <v>0.015900000000002024</v>
      </c>
      <c r="F296" s="208">
        <f t="shared" si="34"/>
        <v>53.244926662654954</v>
      </c>
      <c r="G296" s="209">
        <f t="shared" si="35"/>
        <v>298.62</v>
      </c>
      <c r="H296" s="185">
        <v>102</v>
      </c>
      <c r="I296" s="182">
        <v>659.74</v>
      </c>
      <c r="J296" s="182">
        <v>361.12</v>
      </c>
    </row>
    <row r="297" spans="1:10" ht="23.25">
      <c r="A297" s="166">
        <v>22013</v>
      </c>
      <c r="B297" s="185">
        <v>1</v>
      </c>
      <c r="C297" s="173">
        <v>85.3688</v>
      </c>
      <c r="D297" s="173">
        <v>85.383</v>
      </c>
      <c r="E297" s="252">
        <f t="shared" si="33"/>
        <v>0.014200000000002433</v>
      </c>
      <c r="F297" s="208">
        <f t="shared" si="34"/>
        <v>38.956407231632696</v>
      </c>
      <c r="G297" s="209">
        <f t="shared" si="35"/>
        <v>364.51</v>
      </c>
      <c r="H297" s="185">
        <v>1</v>
      </c>
      <c r="I297" s="182">
        <v>657.23</v>
      </c>
      <c r="J297" s="182">
        <v>292.72</v>
      </c>
    </row>
    <row r="298" spans="1:10" ht="23.25">
      <c r="A298" s="166"/>
      <c r="B298" s="185">
        <v>2</v>
      </c>
      <c r="C298" s="173">
        <v>87.4395</v>
      </c>
      <c r="D298" s="173">
        <v>87.4483</v>
      </c>
      <c r="E298" s="252">
        <f t="shared" si="33"/>
        <v>0.008800000000007913</v>
      </c>
      <c r="F298" s="208">
        <f t="shared" si="34"/>
        <v>30.36262636720806</v>
      </c>
      <c r="G298" s="209">
        <f t="shared" si="35"/>
        <v>289.83000000000004</v>
      </c>
      <c r="H298" s="185">
        <v>2</v>
      </c>
      <c r="I298" s="182">
        <v>870.87</v>
      </c>
      <c r="J298" s="182">
        <v>581.04</v>
      </c>
    </row>
    <row r="299" spans="1:10" ht="23.25">
      <c r="A299" s="166"/>
      <c r="B299" s="185">
        <v>3</v>
      </c>
      <c r="C299" s="173">
        <v>85.8646</v>
      </c>
      <c r="D299" s="173">
        <v>85.877</v>
      </c>
      <c r="E299" s="252">
        <f t="shared" si="33"/>
        <v>0.012399999999999523</v>
      </c>
      <c r="F299" s="208">
        <f t="shared" si="34"/>
        <v>44.02314765505565</v>
      </c>
      <c r="G299" s="209">
        <f t="shared" si="35"/>
        <v>281.66999999999996</v>
      </c>
      <c r="H299" s="185">
        <v>3</v>
      </c>
      <c r="I299" s="182">
        <v>828.75</v>
      </c>
      <c r="J299" s="182">
        <v>547.08</v>
      </c>
    </row>
    <row r="300" spans="1:10" ht="23.25">
      <c r="A300" s="166">
        <v>22034</v>
      </c>
      <c r="B300" s="185">
        <v>4</v>
      </c>
      <c r="C300" s="173">
        <v>84.9952</v>
      </c>
      <c r="D300" s="173">
        <v>85.0103</v>
      </c>
      <c r="E300" s="252">
        <f t="shared" si="33"/>
        <v>0.015100000000003888</v>
      </c>
      <c r="F300" s="208">
        <f t="shared" si="34"/>
        <v>42.65054796069339</v>
      </c>
      <c r="G300" s="209">
        <f t="shared" si="35"/>
        <v>354.04</v>
      </c>
      <c r="H300" s="185">
        <v>4</v>
      </c>
      <c r="I300" s="182">
        <v>728.96</v>
      </c>
      <c r="J300" s="182">
        <v>374.92</v>
      </c>
    </row>
    <row r="301" spans="1:10" ht="23.25">
      <c r="A301" s="166"/>
      <c r="B301" s="185">
        <v>5</v>
      </c>
      <c r="C301" s="173">
        <v>85.0278</v>
      </c>
      <c r="D301" s="173">
        <v>85.0419</v>
      </c>
      <c r="E301" s="252">
        <f t="shared" si="33"/>
        <v>0.014099999999999113</v>
      </c>
      <c r="F301" s="208">
        <f t="shared" si="34"/>
        <v>42.854537718069146</v>
      </c>
      <c r="G301" s="209">
        <f t="shared" si="35"/>
        <v>329.02000000000004</v>
      </c>
      <c r="H301" s="185">
        <v>5</v>
      </c>
      <c r="I301" s="182">
        <v>702.08</v>
      </c>
      <c r="J301" s="182">
        <v>373.06</v>
      </c>
    </row>
    <row r="302" spans="1:10" ht="23.25">
      <c r="A302" s="166"/>
      <c r="B302" s="185">
        <v>6</v>
      </c>
      <c r="C302" s="173">
        <v>87.3772</v>
      </c>
      <c r="D302" s="173">
        <v>87.3937</v>
      </c>
      <c r="E302" s="252">
        <f t="shared" si="33"/>
        <v>0.01649999999999352</v>
      </c>
      <c r="F302" s="208">
        <f t="shared" si="34"/>
        <v>42.429541246640404</v>
      </c>
      <c r="G302" s="209">
        <f t="shared" si="35"/>
        <v>388.88</v>
      </c>
      <c r="H302" s="185">
        <v>6</v>
      </c>
      <c r="I302" s="182">
        <v>659.5</v>
      </c>
      <c r="J302" s="182">
        <v>270.62</v>
      </c>
    </row>
    <row r="303" spans="1:10" ht="23.25">
      <c r="A303" s="166">
        <v>22045</v>
      </c>
      <c r="B303" s="185">
        <v>1</v>
      </c>
      <c r="C303" s="173">
        <v>85.3958</v>
      </c>
      <c r="D303" s="173">
        <v>85.4275</v>
      </c>
      <c r="E303" s="252">
        <f t="shared" si="33"/>
        <v>0.03170000000000073</v>
      </c>
      <c r="F303" s="208">
        <f t="shared" si="34"/>
        <v>103.1229668184799</v>
      </c>
      <c r="G303" s="209">
        <f t="shared" si="35"/>
        <v>307.4000000000001</v>
      </c>
      <c r="H303" s="185">
        <v>7</v>
      </c>
      <c r="I303" s="182">
        <v>850.2</v>
      </c>
      <c r="J303" s="182">
        <v>542.8</v>
      </c>
    </row>
    <row r="304" spans="1:10" ht="23.25">
      <c r="A304" s="166"/>
      <c r="B304" s="185">
        <v>2</v>
      </c>
      <c r="C304" s="173">
        <v>87.4684</v>
      </c>
      <c r="D304" s="173">
        <v>87.4951</v>
      </c>
      <c r="E304" s="252">
        <f t="shared" si="33"/>
        <v>0.026699999999991064</v>
      </c>
      <c r="F304" s="208">
        <f t="shared" si="34"/>
        <v>92.01502567457376</v>
      </c>
      <c r="G304" s="209">
        <f t="shared" si="35"/>
        <v>290.16999999999996</v>
      </c>
      <c r="H304" s="185">
        <v>8</v>
      </c>
      <c r="I304" s="182">
        <v>853.99</v>
      </c>
      <c r="J304" s="182">
        <v>563.82</v>
      </c>
    </row>
    <row r="305" spans="1:10" ht="23.25">
      <c r="A305" s="166"/>
      <c r="B305" s="185">
        <v>3</v>
      </c>
      <c r="C305" s="173">
        <v>85.882</v>
      </c>
      <c r="D305" s="173">
        <v>85.9094</v>
      </c>
      <c r="E305" s="252">
        <f t="shared" si="33"/>
        <v>0.02740000000000009</v>
      </c>
      <c r="F305" s="208">
        <f t="shared" si="34"/>
        <v>79.4571395429767</v>
      </c>
      <c r="G305" s="209">
        <f t="shared" si="35"/>
        <v>344.84000000000003</v>
      </c>
      <c r="H305" s="185">
        <v>9</v>
      </c>
      <c r="I305" s="182">
        <v>691.47</v>
      </c>
      <c r="J305" s="182">
        <v>346.63</v>
      </c>
    </row>
    <row r="306" spans="1:10" ht="23.25">
      <c r="A306" s="166">
        <v>22055</v>
      </c>
      <c r="B306" s="185">
        <v>4</v>
      </c>
      <c r="C306" s="173">
        <v>85.0018</v>
      </c>
      <c r="D306" s="173">
        <v>85.0703</v>
      </c>
      <c r="E306" s="252">
        <f t="shared" si="33"/>
        <v>0.06850000000000023</v>
      </c>
      <c r="F306" s="208">
        <f t="shared" si="34"/>
        <v>212.42944861378226</v>
      </c>
      <c r="G306" s="209">
        <f t="shared" si="35"/>
        <v>322.46000000000004</v>
      </c>
      <c r="H306" s="185">
        <v>10</v>
      </c>
      <c r="I306" s="182">
        <v>653.57</v>
      </c>
      <c r="J306" s="182">
        <v>331.11</v>
      </c>
    </row>
    <row r="307" spans="1:10" ht="23.25">
      <c r="A307" s="166"/>
      <c r="B307" s="185">
        <v>5</v>
      </c>
      <c r="C307" s="173">
        <v>85.0197</v>
      </c>
      <c r="D307" s="173">
        <v>85.0899</v>
      </c>
      <c r="E307" s="252">
        <f t="shared" si="33"/>
        <v>0.07019999999999982</v>
      </c>
      <c r="F307" s="208">
        <f t="shared" si="34"/>
        <v>205.10123586642072</v>
      </c>
      <c r="G307" s="209">
        <f t="shared" si="35"/>
        <v>342.27000000000004</v>
      </c>
      <c r="H307" s="185">
        <v>11</v>
      </c>
      <c r="I307" s="182">
        <v>714.7</v>
      </c>
      <c r="J307" s="182">
        <v>372.43</v>
      </c>
    </row>
    <row r="308" spans="1:10" ht="23.25">
      <c r="A308" s="166"/>
      <c r="B308" s="185">
        <v>6</v>
      </c>
      <c r="C308" s="173">
        <v>87.3663</v>
      </c>
      <c r="D308" s="173">
        <v>87.4285</v>
      </c>
      <c r="E308" s="252">
        <f t="shared" si="33"/>
        <v>0.06220000000000425</v>
      </c>
      <c r="F308" s="208">
        <f t="shared" si="34"/>
        <v>207.42321672726263</v>
      </c>
      <c r="G308" s="209">
        <f t="shared" si="35"/>
        <v>299.87</v>
      </c>
      <c r="H308" s="185">
        <v>12</v>
      </c>
      <c r="I308" s="182">
        <v>857.59</v>
      </c>
      <c r="J308" s="182">
        <v>557.72</v>
      </c>
    </row>
    <row r="309" spans="1:10" ht="23.25">
      <c r="A309" s="166">
        <v>22060</v>
      </c>
      <c r="B309" s="185">
        <v>7</v>
      </c>
      <c r="C309" s="173">
        <v>86.4305</v>
      </c>
      <c r="D309" s="173">
        <v>86.4578</v>
      </c>
      <c r="E309" s="252">
        <f t="shared" si="33"/>
        <v>0.027300000000010982</v>
      </c>
      <c r="F309" s="208">
        <f t="shared" si="34"/>
        <v>95.90051638743452</v>
      </c>
      <c r="G309" s="209">
        <f t="shared" si="35"/>
        <v>284.66999999999996</v>
      </c>
      <c r="H309" s="185">
        <v>13</v>
      </c>
      <c r="I309" s="182">
        <v>835.15</v>
      </c>
      <c r="J309" s="182">
        <v>550.48</v>
      </c>
    </row>
    <row r="310" spans="1:10" ht="23.25">
      <c r="A310" s="166"/>
      <c r="B310" s="185">
        <v>8</v>
      </c>
      <c r="C310" s="173">
        <v>84.7587</v>
      </c>
      <c r="D310" s="173">
        <v>84.7915</v>
      </c>
      <c r="E310" s="252">
        <f t="shared" si="33"/>
        <v>0.03279999999999461</v>
      </c>
      <c r="F310" s="208">
        <f t="shared" si="34"/>
        <v>93.59662139023688</v>
      </c>
      <c r="G310" s="209">
        <f t="shared" si="35"/>
        <v>350.44</v>
      </c>
      <c r="H310" s="185">
        <v>14</v>
      </c>
      <c r="I310" s="182">
        <v>709.99</v>
      </c>
      <c r="J310" s="182">
        <v>359.55</v>
      </c>
    </row>
    <row r="311" spans="1:10" ht="23.25">
      <c r="A311" s="166"/>
      <c r="B311" s="185">
        <v>9</v>
      </c>
      <c r="C311" s="173">
        <v>87.616</v>
      </c>
      <c r="D311" s="173">
        <v>87.6481</v>
      </c>
      <c r="E311" s="252">
        <f t="shared" si="33"/>
        <v>0.032099999999999795</v>
      </c>
      <c r="F311" s="208">
        <f t="shared" si="34"/>
        <v>98.36065573770429</v>
      </c>
      <c r="G311" s="209">
        <f t="shared" si="35"/>
        <v>326.35</v>
      </c>
      <c r="H311" s="185">
        <v>15</v>
      </c>
      <c r="I311" s="182">
        <v>695.21</v>
      </c>
      <c r="J311" s="182">
        <v>368.86</v>
      </c>
    </row>
    <row r="312" spans="1:10" ht="23.25">
      <c r="A312" s="166">
        <v>22074</v>
      </c>
      <c r="B312" s="185">
        <v>1</v>
      </c>
      <c r="C312" s="173">
        <v>85.3695</v>
      </c>
      <c r="D312" s="173">
        <v>85.4521</v>
      </c>
      <c r="E312" s="252">
        <f t="shared" si="33"/>
        <v>0.08259999999999934</v>
      </c>
      <c r="F312" s="208">
        <f t="shared" si="34"/>
        <v>249.8109783759242</v>
      </c>
      <c r="G312" s="252">
        <f t="shared" si="35"/>
        <v>330.65000000000003</v>
      </c>
      <c r="H312" s="185">
        <v>16</v>
      </c>
      <c r="I312" s="182">
        <v>706.74</v>
      </c>
      <c r="J312" s="182">
        <v>376.09</v>
      </c>
    </row>
    <row r="313" spans="1:10" ht="23.25">
      <c r="A313" s="166"/>
      <c r="B313" s="185">
        <v>2</v>
      </c>
      <c r="C313" s="173">
        <v>87.4213</v>
      </c>
      <c r="D313" s="173">
        <v>87.5044</v>
      </c>
      <c r="E313" s="252">
        <f t="shared" si="33"/>
        <v>0.08310000000000173</v>
      </c>
      <c r="F313" s="208">
        <f t="shared" si="34"/>
        <v>284.8621966269084</v>
      </c>
      <c r="G313" s="252">
        <f t="shared" si="35"/>
        <v>291.72</v>
      </c>
      <c r="H313" s="185">
        <v>17</v>
      </c>
      <c r="I313" s="182">
        <v>802.87</v>
      </c>
      <c r="J313" s="182">
        <v>511.15</v>
      </c>
    </row>
    <row r="314" spans="1:10" ht="23.25">
      <c r="A314" s="166"/>
      <c r="B314" s="185">
        <v>3</v>
      </c>
      <c r="C314" s="173">
        <v>85.8326</v>
      </c>
      <c r="D314" s="173">
        <v>85.9157</v>
      </c>
      <c r="E314" s="252">
        <f t="shared" si="33"/>
        <v>0.08310000000000173</v>
      </c>
      <c r="F314" s="208">
        <f t="shared" si="34"/>
        <v>293.1113540968633</v>
      </c>
      <c r="G314" s="252">
        <f t="shared" si="35"/>
        <v>283.51000000000005</v>
      </c>
      <c r="H314" s="185">
        <v>18</v>
      </c>
      <c r="I314" s="182">
        <v>684.58</v>
      </c>
      <c r="J314" s="182">
        <v>401.07</v>
      </c>
    </row>
    <row r="315" spans="1:10" ht="23.25">
      <c r="A315" s="166">
        <v>22082</v>
      </c>
      <c r="B315" s="185">
        <v>4</v>
      </c>
      <c r="C315" s="173">
        <v>84.9829</v>
      </c>
      <c r="D315" s="173">
        <v>85.0687</v>
      </c>
      <c r="E315" s="252">
        <f t="shared" si="33"/>
        <v>0.0858000000000061</v>
      </c>
      <c r="F315" s="208">
        <f t="shared" si="34"/>
        <v>289.1809908999194</v>
      </c>
      <c r="G315" s="252">
        <f t="shared" si="35"/>
        <v>296.70000000000005</v>
      </c>
      <c r="H315" s="185">
        <v>19</v>
      </c>
      <c r="I315" s="182">
        <v>831.38</v>
      </c>
      <c r="J315" s="182">
        <v>534.68</v>
      </c>
    </row>
    <row r="316" spans="1:10" ht="23.25">
      <c r="A316" s="166"/>
      <c r="B316" s="185">
        <v>5</v>
      </c>
      <c r="C316" s="173">
        <v>85.0027</v>
      </c>
      <c r="D316" s="173">
        <v>85.0784</v>
      </c>
      <c r="E316" s="252">
        <f t="shared" si="33"/>
        <v>0.07569999999999766</v>
      </c>
      <c r="F316" s="208">
        <f t="shared" si="34"/>
        <v>242.9084841483688</v>
      </c>
      <c r="G316" s="252">
        <f t="shared" si="35"/>
        <v>311.64</v>
      </c>
      <c r="H316" s="185">
        <v>20</v>
      </c>
      <c r="I316" s="182">
        <v>860.99</v>
      </c>
      <c r="J316" s="182">
        <v>549.35</v>
      </c>
    </row>
    <row r="317" spans="1:10" ht="23.25">
      <c r="A317" s="166"/>
      <c r="B317" s="185">
        <v>6</v>
      </c>
      <c r="C317" s="173">
        <v>87.3517</v>
      </c>
      <c r="D317" s="173">
        <v>87.4473</v>
      </c>
      <c r="E317" s="252">
        <f t="shared" si="33"/>
        <v>0.09560000000000457</v>
      </c>
      <c r="F317" s="208">
        <f t="shared" si="34"/>
        <v>267.50986372668257</v>
      </c>
      <c r="G317" s="252">
        <f t="shared" si="35"/>
        <v>357.37000000000006</v>
      </c>
      <c r="H317" s="185">
        <v>21</v>
      </c>
      <c r="I317" s="182">
        <v>818.57</v>
      </c>
      <c r="J317" s="182">
        <v>461.2</v>
      </c>
    </row>
    <row r="318" spans="1:10" ht="23.25">
      <c r="A318" s="166">
        <v>22090</v>
      </c>
      <c r="B318" s="185">
        <v>7</v>
      </c>
      <c r="C318" s="173">
        <v>86.4296</v>
      </c>
      <c r="D318" s="173">
        <v>86.524</v>
      </c>
      <c r="E318" s="252">
        <f t="shared" si="33"/>
        <v>0.09440000000000737</v>
      </c>
      <c r="F318" s="208">
        <f t="shared" si="34"/>
        <v>275.3792298716667</v>
      </c>
      <c r="G318" s="252">
        <f t="shared" si="35"/>
        <v>342.8</v>
      </c>
      <c r="H318" s="185">
        <v>22</v>
      </c>
      <c r="I318" s="182">
        <v>839.11</v>
      </c>
      <c r="J318" s="182">
        <v>496.31</v>
      </c>
    </row>
    <row r="319" spans="1:10" ht="23.25">
      <c r="A319" s="166"/>
      <c r="B319" s="185">
        <v>8</v>
      </c>
      <c r="C319" s="173">
        <v>84.7147</v>
      </c>
      <c r="D319" s="173">
        <v>84.8039</v>
      </c>
      <c r="E319" s="252">
        <f t="shared" si="33"/>
        <v>0.08920000000000528</v>
      </c>
      <c r="F319" s="208">
        <f t="shared" si="34"/>
        <v>312.05177540670024</v>
      </c>
      <c r="G319" s="252">
        <f t="shared" si="35"/>
        <v>285.85</v>
      </c>
      <c r="H319" s="185">
        <v>23</v>
      </c>
      <c r="I319" s="182">
        <v>851.88</v>
      </c>
      <c r="J319" s="182">
        <v>566.03</v>
      </c>
    </row>
    <row r="320" spans="1:10" ht="23.25">
      <c r="A320" s="166"/>
      <c r="B320" s="185">
        <v>9</v>
      </c>
      <c r="C320" s="173">
        <v>87.6708</v>
      </c>
      <c r="D320" s="173">
        <v>87.7722</v>
      </c>
      <c r="E320" s="252">
        <f t="shared" si="33"/>
        <v>0.10139999999999816</v>
      </c>
      <c r="F320" s="208">
        <f t="shared" si="34"/>
        <v>270.93464436487506</v>
      </c>
      <c r="G320" s="252">
        <f t="shared" si="35"/>
        <v>374.26000000000005</v>
      </c>
      <c r="H320" s="185">
        <v>24</v>
      </c>
      <c r="I320" s="182">
        <v>744.07</v>
      </c>
      <c r="J320" s="182">
        <v>369.81</v>
      </c>
    </row>
    <row r="321" spans="1:10" ht="23.25">
      <c r="A321" s="166">
        <v>22102</v>
      </c>
      <c r="B321" s="185">
        <v>1</v>
      </c>
      <c r="C321" s="173">
        <v>85.4317</v>
      </c>
      <c r="D321" s="173">
        <v>85.5261</v>
      </c>
      <c r="E321" s="252">
        <f t="shared" si="33"/>
        <v>0.09439999999999316</v>
      </c>
      <c r="F321" s="208">
        <f t="shared" si="34"/>
        <v>310.4548294800314</v>
      </c>
      <c r="G321" s="252">
        <f t="shared" si="35"/>
        <v>304.07000000000005</v>
      </c>
      <c r="H321" s="185">
        <v>25</v>
      </c>
      <c r="I321" s="182">
        <v>826.94</v>
      </c>
      <c r="J321" s="182">
        <v>522.87</v>
      </c>
    </row>
    <row r="322" spans="1:10" ht="23.25">
      <c r="A322" s="166"/>
      <c r="B322" s="185">
        <v>2</v>
      </c>
      <c r="C322" s="173">
        <v>87.4848</v>
      </c>
      <c r="D322" s="173">
        <v>87.5807</v>
      </c>
      <c r="E322" s="252">
        <f t="shared" si="33"/>
        <v>0.09589999999998611</v>
      </c>
      <c r="F322" s="208">
        <f t="shared" si="34"/>
        <v>307.0077152094827</v>
      </c>
      <c r="G322" s="252">
        <f t="shared" si="35"/>
        <v>312.37</v>
      </c>
      <c r="H322" s="185">
        <v>26</v>
      </c>
      <c r="I322" s="182">
        <v>707.72</v>
      </c>
      <c r="J322" s="182">
        <v>395.35</v>
      </c>
    </row>
    <row r="323" spans="1:10" ht="23.25">
      <c r="A323" s="166"/>
      <c r="B323" s="185">
        <v>3</v>
      </c>
      <c r="C323" s="173">
        <v>85.8962</v>
      </c>
      <c r="D323" s="173">
        <v>85.9962</v>
      </c>
      <c r="E323" s="252">
        <f t="shared" si="33"/>
        <v>0.10000000000000853</v>
      </c>
      <c r="F323" s="208">
        <f t="shared" si="34"/>
        <v>322.31032037648595</v>
      </c>
      <c r="G323" s="252">
        <f t="shared" si="35"/>
        <v>310.26</v>
      </c>
      <c r="H323" s="185">
        <v>27</v>
      </c>
      <c r="I323" s="182">
        <v>867.6</v>
      </c>
      <c r="J323" s="182">
        <v>557.34</v>
      </c>
    </row>
    <row r="324" spans="1:10" ht="23.25">
      <c r="A324" s="166">
        <v>22120</v>
      </c>
      <c r="B324" s="185">
        <v>4</v>
      </c>
      <c r="C324" s="173">
        <v>85.0494</v>
      </c>
      <c r="D324" s="173">
        <v>85.3065</v>
      </c>
      <c r="E324" s="252">
        <f t="shared" si="33"/>
        <v>0.2570999999999941</v>
      </c>
      <c r="F324" s="208">
        <f t="shared" si="34"/>
        <v>753.3845162046363</v>
      </c>
      <c r="G324" s="252">
        <f t="shared" si="35"/>
        <v>341.25999999999993</v>
      </c>
      <c r="H324" s="185">
        <v>28</v>
      </c>
      <c r="I324" s="182">
        <v>681.06</v>
      </c>
      <c r="J324" s="182">
        <v>339.8</v>
      </c>
    </row>
    <row r="325" spans="1:10" ht="23.25">
      <c r="A325" s="166"/>
      <c r="B325" s="185">
        <v>5</v>
      </c>
      <c r="C325" s="173">
        <v>85.0855</v>
      </c>
      <c r="D325" s="173">
        <v>85.4008</v>
      </c>
      <c r="E325" s="252">
        <f t="shared" si="33"/>
        <v>0.3153000000000077</v>
      </c>
      <c r="F325" s="208">
        <f t="shared" si="34"/>
        <v>1020.9169796658712</v>
      </c>
      <c r="G325" s="252">
        <f t="shared" si="35"/>
        <v>308.84000000000003</v>
      </c>
      <c r="H325" s="185">
        <v>29</v>
      </c>
      <c r="I325" s="182">
        <v>850.75</v>
      </c>
      <c r="J325" s="182">
        <v>541.91</v>
      </c>
    </row>
    <row r="326" spans="1:10" ht="23.25">
      <c r="A326" s="166"/>
      <c r="B326" s="185">
        <v>6</v>
      </c>
      <c r="C326" s="173">
        <v>87.4223</v>
      </c>
      <c r="D326" s="173">
        <v>87.7216</v>
      </c>
      <c r="E326" s="252">
        <f t="shared" si="33"/>
        <v>0.29929999999998813</v>
      </c>
      <c r="F326" s="208">
        <f t="shared" si="34"/>
        <v>988.278025425089</v>
      </c>
      <c r="G326" s="252">
        <f t="shared" si="35"/>
        <v>302.8499999999999</v>
      </c>
      <c r="H326" s="185">
        <v>30</v>
      </c>
      <c r="I326" s="182">
        <v>864.54</v>
      </c>
      <c r="J326" s="182">
        <v>561.69</v>
      </c>
    </row>
    <row r="327" spans="1:10" ht="23.25">
      <c r="A327" s="166">
        <v>22121</v>
      </c>
      <c r="B327" s="185">
        <v>7</v>
      </c>
      <c r="C327" s="173">
        <v>86.481</v>
      </c>
      <c r="D327" s="173">
        <v>86.7499</v>
      </c>
      <c r="E327" s="252">
        <f t="shared" si="33"/>
        <v>0.26890000000000214</v>
      </c>
      <c r="F327" s="208">
        <f t="shared" si="34"/>
        <v>936.7705974568966</v>
      </c>
      <c r="G327" s="252">
        <f t="shared" si="35"/>
        <v>287.05</v>
      </c>
      <c r="H327" s="185">
        <v>31</v>
      </c>
      <c r="I327" s="182">
        <v>756.21</v>
      </c>
      <c r="J327" s="182">
        <v>469.16</v>
      </c>
    </row>
    <row r="328" spans="1:10" ht="23.25">
      <c r="A328" s="166"/>
      <c r="B328" s="185">
        <v>8</v>
      </c>
      <c r="C328" s="173">
        <v>84.8367</v>
      </c>
      <c r="D328" s="173">
        <v>85.1034</v>
      </c>
      <c r="E328" s="252">
        <f t="shared" si="33"/>
        <v>0.26670000000000016</v>
      </c>
      <c r="F328" s="208">
        <f t="shared" si="34"/>
        <v>897.6473360035013</v>
      </c>
      <c r="G328" s="252">
        <f t="shared" si="35"/>
        <v>297.1099999999999</v>
      </c>
      <c r="H328" s="185">
        <v>32</v>
      </c>
      <c r="I328" s="182">
        <v>820.05</v>
      </c>
      <c r="J328" s="182">
        <v>522.94</v>
      </c>
    </row>
    <row r="329" spans="1:10" ht="23.25">
      <c r="A329" s="166"/>
      <c r="B329" s="185">
        <v>9</v>
      </c>
      <c r="C329" s="173">
        <v>87.6821</v>
      </c>
      <c r="D329" s="173">
        <v>87.9439</v>
      </c>
      <c r="E329" s="252">
        <f t="shared" si="33"/>
        <v>0.2617999999999938</v>
      </c>
      <c r="F329" s="208">
        <f t="shared" si="34"/>
        <v>920.6639471092767</v>
      </c>
      <c r="G329" s="252">
        <f t="shared" si="35"/>
        <v>284.3599999999999</v>
      </c>
      <c r="H329" s="185">
        <v>33</v>
      </c>
      <c r="I329" s="182">
        <v>803.31</v>
      </c>
      <c r="J329" s="182">
        <v>518.95</v>
      </c>
    </row>
    <row r="330" spans="1:10" ht="23.25">
      <c r="A330" s="166">
        <v>22133</v>
      </c>
      <c r="B330" s="185">
        <v>1</v>
      </c>
      <c r="C330" s="173">
        <v>85.3944</v>
      </c>
      <c r="D330" s="173">
        <v>85.424</v>
      </c>
      <c r="E330" s="252">
        <f t="shared" si="33"/>
        <v>0.02960000000000207</v>
      </c>
      <c r="F330" s="208">
        <f t="shared" si="34"/>
        <v>111.00693793362862</v>
      </c>
      <c r="G330" s="252">
        <f t="shared" si="35"/>
        <v>266.65</v>
      </c>
      <c r="H330" s="185">
        <v>34</v>
      </c>
      <c r="I330" s="182">
        <v>812.91</v>
      </c>
      <c r="J330" s="182">
        <v>546.26</v>
      </c>
    </row>
    <row r="331" spans="1:10" ht="23.25">
      <c r="A331" s="166"/>
      <c r="B331" s="185">
        <v>2</v>
      </c>
      <c r="C331" s="173">
        <v>87.513</v>
      </c>
      <c r="D331" s="173">
        <v>87.5484</v>
      </c>
      <c r="E331" s="252">
        <f t="shared" si="33"/>
        <v>0.03539999999999566</v>
      </c>
      <c r="F331" s="208">
        <f t="shared" si="34"/>
        <v>110.45931103343628</v>
      </c>
      <c r="G331" s="252">
        <f t="shared" si="35"/>
        <v>320.47999999999996</v>
      </c>
      <c r="H331" s="185">
        <v>35</v>
      </c>
      <c r="I331" s="182">
        <v>613.31</v>
      </c>
      <c r="J331" s="182">
        <v>292.83</v>
      </c>
    </row>
    <row r="332" spans="1:10" ht="23.25">
      <c r="A332" s="166"/>
      <c r="B332" s="185">
        <v>3</v>
      </c>
      <c r="C332" s="173">
        <v>85.911</v>
      </c>
      <c r="D332" s="173">
        <v>85.942</v>
      </c>
      <c r="E332" s="252">
        <f t="shared" si="33"/>
        <v>0.0309999999999917</v>
      </c>
      <c r="F332" s="208">
        <f t="shared" si="34"/>
        <v>102.75448307862939</v>
      </c>
      <c r="G332" s="252">
        <f t="shared" si="35"/>
        <v>301.69</v>
      </c>
      <c r="H332" s="185">
        <v>36</v>
      </c>
      <c r="I332" s="182">
        <v>680.63</v>
      </c>
      <c r="J332" s="182">
        <v>378.94</v>
      </c>
    </row>
    <row r="333" spans="1:10" ht="23.25">
      <c r="A333" s="166">
        <v>22149</v>
      </c>
      <c r="B333" s="185">
        <v>4</v>
      </c>
      <c r="C333" s="173">
        <v>85.0657</v>
      </c>
      <c r="D333" s="173">
        <v>85.1101</v>
      </c>
      <c r="E333" s="252">
        <f t="shared" si="33"/>
        <v>0.044399999999996</v>
      </c>
      <c r="F333" s="208">
        <f t="shared" si="34"/>
        <v>145.21668029434505</v>
      </c>
      <c r="G333" s="252">
        <f t="shared" si="35"/>
        <v>305.75</v>
      </c>
      <c r="H333" s="185">
        <v>37</v>
      </c>
      <c r="I333" s="182">
        <v>839.45</v>
      </c>
      <c r="J333" s="182">
        <v>533.7</v>
      </c>
    </row>
    <row r="334" spans="1:10" ht="23.25">
      <c r="A334" s="166"/>
      <c r="B334" s="185">
        <v>5</v>
      </c>
      <c r="C334" s="173">
        <v>85.0492</v>
      </c>
      <c r="D334" s="173">
        <v>85.0986</v>
      </c>
      <c r="E334" s="252">
        <f t="shared" si="33"/>
        <v>0.04940000000000566</v>
      </c>
      <c r="F334" s="208">
        <f t="shared" si="34"/>
        <v>152.1076454106157</v>
      </c>
      <c r="G334" s="252">
        <f t="shared" si="35"/>
        <v>324.77</v>
      </c>
      <c r="H334" s="185">
        <v>38</v>
      </c>
      <c r="I334" s="182">
        <v>817</v>
      </c>
      <c r="J334" s="182">
        <v>492.23</v>
      </c>
    </row>
    <row r="335" spans="1:10" ht="23.25">
      <c r="A335" s="166"/>
      <c r="B335" s="185">
        <v>6</v>
      </c>
      <c r="C335" s="173">
        <v>87.4067</v>
      </c>
      <c r="D335" s="173">
        <v>87.4545</v>
      </c>
      <c r="E335" s="252">
        <f t="shared" si="33"/>
        <v>0.04779999999999518</v>
      </c>
      <c r="F335" s="208">
        <f t="shared" si="34"/>
        <v>152.7595794317701</v>
      </c>
      <c r="G335" s="252">
        <f t="shared" si="35"/>
        <v>312.90999999999997</v>
      </c>
      <c r="H335" s="185">
        <v>39</v>
      </c>
      <c r="I335" s="182">
        <v>833.99</v>
      </c>
      <c r="J335" s="182">
        <v>521.08</v>
      </c>
    </row>
    <row r="336" spans="1:10" ht="23.25">
      <c r="A336" s="166">
        <v>22157</v>
      </c>
      <c r="B336" s="185">
        <v>7</v>
      </c>
      <c r="C336" s="173">
        <v>86.4563</v>
      </c>
      <c r="D336" s="173">
        <v>86.5012</v>
      </c>
      <c r="E336" s="252">
        <f t="shared" si="33"/>
        <v>0.044899999999998386</v>
      </c>
      <c r="F336" s="208">
        <f t="shared" si="34"/>
        <v>164.156186019298</v>
      </c>
      <c r="G336" s="252">
        <f t="shared" si="35"/>
        <v>273.52</v>
      </c>
      <c r="H336" s="185">
        <v>40</v>
      </c>
      <c r="I336" s="182">
        <v>835.79</v>
      </c>
      <c r="J336" s="182">
        <v>562.27</v>
      </c>
    </row>
    <row r="337" spans="1:10" ht="23.25">
      <c r="A337" s="166"/>
      <c r="B337" s="185">
        <v>8</v>
      </c>
      <c r="C337" s="173">
        <v>84.816</v>
      </c>
      <c r="D337" s="173">
        <v>84.8691</v>
      </c>
      <c r="E337" s="252">
        <f t="shared" si="33"/>
        <v>0.05310000000000059</v>
      </c>
      <c r="F337" s="208">
        <f t="shared" si="34"/>
        <v>176.48818426563167</v>
      </c>
      <c r="G337" s="252">
        <f t="shared" si="35"/>
        <v>300.86999999999995</v>
      </c>
      <c r="H337" s="185">
        <v>41</v>
      </c>
      <c r="I337" s="182">
        <v>674.05</v>
      </c>
      <c r="J337" s="182">
        <v>373.18</v>
      </c>
    </row>
    <row r="338" spans="1:10" ht="23.25">
      <c r="A338" s="166"/>
      <c r="B338" s="185">
        <v>9</v>
      </c>
      <c r="C338" s="173">
        <v>87.6578</v>
      </c>
      <c r="D338" s="173">
        <v>87.6974</v>
      </c>
      <c r="E338" s="252">
        <f t="shared" si="33"/>
        <v>0.039600000000007185</v>
      </c>
      <c r="F338" s="208">
        <f t="shared" si="34"/>
        <v>131.81545835832233</v>
      </c>
      <c r="G338" s="252">
        <f t="shared" si="35"/>
        <v>300.41999999999996</v>
      </c>
      <c r="H338" s="185">
        <v>42</v>
      </c>
      <c r="I338" s="182">
        <v>635.67</v>
      </c>
      <c r="J338" s="182">
        <v>335.25</v>
      </c>
    </row>
    <row r="339" spans="1:10" ht="23.25">
      <c r="A339" s="166">
        <v>22166</v>
      </c>
      <c r="B339" s="185">
        <v>4</v>
      </c>
      <c r="C339" s="173">
        <v>85.0503</v>
      </c>
      <c r="D339" s="173">
        <v>85.0901</v>
      </c>
      <c r="E339" s="252">
        <f t="shared" si="33"/>
        <v>0.039800000000013824</v>
      </c>
      <c r="F339" s="208">
        <f t="shared" si="34"/>
        <v>127.26226258238097</v>
      </c>
      <c r="G339" s="252">
        <f t="shared" si="35"/>
        <v>312.74</v>
      </c>
      <c r="H339" s="185">
        <v>43</v>
      </c>
      <c r="I339" s="182">
        <v>863.23</v>
      </c>
      <c r="J339" s="182">
        <v>550.49</v>
      </c>
    </row>
    <row r="340" spans="1:10" ht="23.25">
      <c r="A340" s="166"/>
      <c r="B340" s="185">
        <v>5</v>
      </c>
      <c r="C340" s="173">
        <v>84.9524</v>
      </c>
      <c r="D340" s="173">
        <v>84.9971</v>
      </c>
      <c r="E340" s="252">
        <f t="shared" si="33"/>
        <v>0.04470000000000596</v>
      </c>
      <c r="F340" s="208">
        <f t="shared" si="34"/>
        <v>141.91827793125046</v>
      </c>
      <c r="G340" s="252">
        <f t="shared" si="35"/>
        <v>314.97</v>
      </c>
      <c r="H340" s="185">
        <v>44</v>
      </c>
      <c r="I340" s="182">
        <v>824.57</v>
      </c>
      <c r="J340" s="182">
        <v>509.6</v>
      </c>
    </row>
    <row r="341" spans="1:10" ht="23.25">
      <c r="A341" s="166"/>
      <c r="B341" s="185">
        <v>6</v>
      </c>
      <c r="C341" s="173">
        <v>87.2964</v>
      </c>
      <c r="D341" s="173">
        <v>87.3428</v>
      </c>
      <c r="E341" s="252">
        <f t="shared" si="33"/>
        <v>0.04639999999999134</v>
      </c>
      <c r="F341" s="208">
        <f t="shared" si="34"/>
        <v>185.9644904011516</v>
      </c>
      <c r="G341" s="252">
        <f t="shared" si="35"/>
        <v>249.51</v>
      </c>
      <c r="H341" s="185">
        <v>45</v>
      </c>
      <c r="I341" s="182">
        <v>809.34</v>
      </c>
      <c r="J341" s="182">
        <v>559.83</v>
      </c>
    </row>
    <row r="342" spans="1:10" ht="23.25">
      <c r="A342" s="166">
        <v>22178</v>
      </c>
      <c r="B342" s="185">
        <v>7</v>
      </c>
      <c r="C342" s="173">
        <v>86.3764</v>
      </c>
      <c r="D342" s="173">
        <v>86.4312</v>
      </c>
      <c r="E342" s="252">
        <f t="shared" si="33"/>
        <v>0.05480000000000018</v>
      </c>
      <c r="F342" s="208">
        <f t="shared" si="34"/>
        <v>158.2488665569326</v>
      </c>
      <c r="G342" s="252">
        <f t="shared" si="35"/>
        <v>346.28999999999996</v>
      </c>
      <c r="H342" s="185">
        <v>46</v>
      </c>
      <c r="I342" s="182">
        <v>730.18</v>
      </c>
      <c r="J342" s="182">
        <v>383.89</v>
      </c>
    </row>
    <row r="343" spans="1:10" ht="23.25">
      <c r="A343" s="166"/>
      <c r="B343" s="185">
        <v>8</v>
      </c>
      <c r="C343" s="173">
        <v>84.787</v>
      </c>
      <c r="D343" s="173">
        <v>84.8403</v>
      </c>
      <c r="E343" s="252">
        <f t="shared" si="33"/>
        <v>0.05329999999999302</v>
      </c>
      <c r="F343" s="208">
        <f t="shared" si="34"/>
        <v>160.6631499623</v>
      </c>
      <c r="G343" s="252">
        <f t="shared" si="35"/>
        <v>331.75</v>
      </c>
      <c r="H343" s="185">
        <v>47</v>
      </c>
      <c r="I343" s="182">
        <v>672.27</v>
      </c>
      <c r="J343" s="182">
        <v>340.52</v>
      </c>
    </row>
    <row r="344" spans="1:10" ht="23.25">
      <c r="A344" s="166"/>
      <c r="B344" s="185">
        <v>9</v>
      </c>
      <c r="C344" s="173">
        <v>87.6</v>
      </c>
      <c r="D344" s="173">
        <v>87.6434</v>
      </c>
      <c r="E344" s="252">
        <f t="shared" si="33"/>
        <v>0.043400000000005434</v>
      </c>
      <c r="F344" s="208">
        <f t="shared" si="34"/>
        <v>176.20787657330666</v>
      </c>
      <c r="G344" s="252">
        <f t="shared" si="35"/>
        <v>246.3</v>
      </c>
      <c r="H344" s="185">
        <v>48</v>
      </c>
      <c r="I344" s="182">
        <v>697.59</v>
      </c>
      <c r="J344" s="182">
        <v>451.29</v>
      </c>
    </row>
    <row r="345" spans="1:10" ht="23.25">
      <c r="A345" s="166">
        <v>22184</v>
      </c>
      <c r="B345" s="185">
        <v>10</v>
      </c>
      <c r="C345" s="173">
        <v>85.0585</v>
      </c>
      <c r="D345" s="173">
        <v>85.1039</v>
      </c>
      <c r="E345" s="252">
        <f t="shared" si="33"/>
        <v>0.04540000000000077</v>
      </c>
      <c r="F345" s="208">
        <f t="shared" si="34"/>
        <v>148.2787902541014</v>
      </c>
      <c r="G345" s="252">
        <f t="shared" si="35"/>
        <v>306.18</v>
      </c>
      <c r="H345" s="185">
        <v>49</v>
      </c>
      <c r="I345" s="182">
        <v>723</v>
      </c>
      <c r="J345" s="182">
        <v>416.82</v>
      </c>
    </row>
    <row r="346" spans="1:10" ht="23.25">
      <c r="A346" s="166"/>
      <c r="B346" s="185">
        <v>11</v>
      </c>
      <c r="C346" s="173">
        <v>86.0328</v>
      </c>
      <c r="D346" s="173">
        <v>86.0806</v>
      </c>
      <c r="E346" s="252">
        <f t="shared" si="33"/>
        <v>0.04780000000000939</v>
      </c>
      <c r="F346" s="208">
        <f t="shared" si="34"/>
        <v>185.9849811291755</v>
      </c>
      <c r="G346" s="252">
        <f t="shared" si="35"/>
        <v>257.01</v>
      </c>
      <c r="H346" s="185">
        <v>50</v>
      </c>
      <c r="I346" s="182">
        <v>839.93</v>
      </c>
      <c r="J346" s="182">
        <v>582.92</v>
      </c>
    </row>
    <row r="347" spans="1:10" ht="23.25">
      <c r="A347" s="166"/>
      <c r="B347" s="185">
        <v>12</v>
      </c>
      <c r="C347" s="173">
        <v>84.7963</v>
      </c>
      <c r="D347" s="173">
        <v>84.852</v>
      </c>
      <c r="E347" s="252">
        <f t="shared" si="33"/>
        <v>0.05570000000000164</v>
      </c>
      <c r="F347" s="208">
        <f t="shared" si="34"/>
        <v>169.5689235265515</v>
      </c>
      <c r="G347" s="252">
        <f t="shared" si="35"/>
        <v>328.48</v>
      </c>
      <c r="H347" s="185">
        <v>51</v>
      </c>
      <c r="I347" s="182">
        <v>840.78</v>
      </c>
      <c r="J347" s="182">
        <v>512.3</v>
      </c>
    </row>
    <row r="348" spans="1:10" ht="23.25">
      <c r="A348" s="166">
        <v>22194</v>
      </c>
      <c r="B348" s="185">
        <v>10</v>
      </c>
      <c r="C348" s="173">
        <v>85.0978</v>
      </c>
      <c r="D348" s="173">
        <v>85.3568</v>
      </c>
      <c r="E348" s="252">
        <f t="shared" si="33"/>
        <v>0.25900000000000034</v>
      </c>
      <c r="F348" s="208">
        <f t="shared" si="34"/>
        <v>1004.1094828254649</v>
      </c>
      <c r="G348" s="252">
        <f t="shared" si="35"/>
        <v>257.93999999999994</v>
      </c>
      <c r="H348" s="185">
        <v>52</v>
      </c>
      <c r="I348" s="182">
        <v>880.92</v>
      </c>
      <c r="J348" s="182">
        <v>622.98</v>
      </c>
    </row>
    <row r="349" spans="1:10" ht="23.25">
      <c r="A349" s="166"/>
      <c r="B349" s="185">
        <v>11</v>
      </c>
      <c r="C349" s="173">
        <v>86.0697</v>
      </c>
      <c r="D349" s="173">
        <v>86.3339</v>
      </c>
      <c r="E349" s="252">
        <f t="shared" si="33"/>
        <v>0.26420000000000243</v>
      </c>
      <c r="F349" s="208">
        <f t="shared" si="34"/>
        <v>876.6632378803545</v>
      </c>
      <c r="G349" s="252">
        <f t="shared" si="35"/>
        <v>301.37</v>
      </c>
      <c r="H349" s="185">
        <v>53</v>
      </c>
      <c r="I349" s="182">
        <v>674.38</v>
      </c>
      <c r="J349" s="182">
        <v>373.01</v>
      </c>
    </row>
    <row r="350" spans="1:10" ht="23.25">
      <c r="A350" s="166"/>
      <c r="B350" s="185">
        <v>12</v>
      </c>
      <c r="C350" s="173">
        <v>84.8503</v>
      </c>
      <c r="D350" s="173">
        <v>85.2466</v>
      </c>
      <c r="E350" s="252">
        <f t="shared" si="33"/>
        <v>0.39629999999999654</v>
      </c>
      <c r="F350" s="208">
        <f t="shared" si="34"/>
        <v>1068.050128015083</v>
      </c>
      <c r="G350" s="252">
        <f t="shared" si="35"/>
        <v>371.05</v>
      </c>
      <c r="H350" s="185">
        <v>54</v>
      </c>
      <c r="I350" s="182">
        <v>644.75</v>
      </c>
      <c r="J350" s="182">
        <v>273.7</v>
      </c>
    </row>
    <row r="351" spans="1:10" ht="23.25">
      <c r="A351" s="166">
        <v>22200</v>
      </c>
      <c r="B351" s="185">
        <v>13</v>
      </c>
      <c r="C351" s="173">
        <v>86.7217</v>
      </c>
      <c r="D351" s="173">
        <v>87.0887</v>
      </c>
      <c r="E351" s="252">
        <f t="shared" si="33"/>
        <v>0.36700000000000443</v>
      </c>
      <c r="F351" s="208">
        <f t="shared" si="34"/>
        <v>1210.0230794592956</v>
      </c>
      <c r="G351" s="252">
        <f t="shared" si="35"/>
        <v>303.30000000000007</v>
      </c>
      <c r="H351" s="185">
        <v>55</v>
      </c>
      <c r="I351" s="182">
        <v>825.35</v>
      </c>
      <c r="J351" s="182">
        <v>522.05</v>
      </c>
    </row>
    <row r="352" spans="1:10" ht="23.25">
      <c r="A352" s="166"/>
      <c r="B352" s="185">
        <v>14</v>
      </c>
      <c r="C352" s="173">
        <v>85.9511</v>
      </c>
      <c r="D352" s="173">
        <v>86.359</v>
      </c>
      <c r="E352" s="252">
        <f t="shared" si="33"/>
        <v>0.40789999999999793</v>
      </c>
      <c r="F352" s="208">
        <f t="shared" si="34"/>
        <v>1181.1890076158975</v>
      </c>
      <c r="G352" s="252">
        <f t="shared" si="35"/>
        <v>345.33000000000004</v>
      </c>
      <c r="H352" s="185">
        <v>56</v>
      </c>
      <c r="I352" s="182">
        <v>706.72</v>
      </c>
      <c r="J352" s="182">
        <v>361.39</v>
      </c>
    </row>
    <row r="353" spans="1:10" ht="23.25">
      <c r="A353" s="166"/>
      <c r="B353" s="185">
        <v>15</v>
      </c>
      <c r="C353" s="173">
        <v>87.0149</v>
      </c>
      <c r="D353" s="173">
        <v>87.3203</v>
      </c>
      <c r="E353" s="252">
        <f t="shared" si="33"/>
        <v>0.3054000000000059</v>
      </c>
      <c r="F353" s="208">
        <f t="shared" si="34"/>
        <v>1153.7153866495632</v>
      </c>
      <c r="G353" s="252">
        <f t="shared" si="35"/>
        <v>264.71</v>
      </c>
      <c r="H353" s="185">
        <v>57</v>
      </c>
      <c r="I353" s="182">
        <v>767.76</v>
      </c>
      <c r="J353" s="182">
        <v>503.05</v>
      </c>
    </row>
    <row r="354" spans="1:10" ht="23.25">
      <c r="A354" s="166">
        <v>22219</v>
      </c>
      <c r="B354" s="185">
        <v>16</v>
      </c>
      <c r="C354" s="173">
        <v>86.14</v>
      </c>
      <c r="D354" s="173">
        <v>86.3984</v>
      </c>
      <c r="E354" s="252">
        <f t="shared" si="33"/>
        <v>0.25839999999999463</v>
      </c>
      <c r="F354" s="208">
        <f t="shared" si="34"/>
        <v>907.0804226489086</v>
      </c>
      <c r="G354" s="252">
        <f t="shared" si="35"/>
        <v>284.87000000000006</v>
      </c>
      <c r="H354" s="185">
        <v>58</v>
      </c>
      <c r="I354" s="182">
        <v>788.94</v>
      </c>
      <c r="J354" s="182">
        <v>504.07</v>
      </c>
    </row>
    <row r="355" spans="1:10" ht="23.25">
      <c r="A355" s="166"/>
      <c r="B355" s="185">
        <v>17</v>
      </c>
      <c r="C355" s="173">
        <v>87.236</v>
      </c>
      <c r="D355" s="173">
        <v>87.5546</v>
      </c>
      <c r="E355" s="252">
        <f t="shared" si="33"/>
        <v>0.31859999999998934</v>
      </c>
      <c r="F355" s="208">
        <f t="shared" si="34"/>
        <v>963.9647817009753</v>
      </c>
      <c r="G355" s="252">
        <f t="shared" si="35"/>
        <v>330.51</v>
      </c>
      <c r="H355" s="185">
        <v>59</v>
      </c>
      <c r="I355" s="182">
        <v>651.9</v>
      </c>
      <c r="J355" s="182">
        <v>321.39</v>
      </c>
    </row>
    <row r="356" spans="1:10" ht="23.25">
      <c r="A356" s="166"/>
      <c r="B356" s="185">
        <v>18</v>
      </c>
      <c r="C356" s="173">
        <v>85.144</v>
      </c>
      <c r="D356" s="173">
        <v>85.3958</v>
      </c>
      <c r="E356" s="252">
        <f t="shared" si="33"/>
        <v>0.2517999999999887</v>
      </c>
      <c r="F356" s="208">
        <f t="shared" si="34"/>
        <v>944.9114380065622</v>
      </c>
      <c r="G356" s="252">
        <f t="shared" si="35"/>
        <v>266.48</v>
      </c>
      <c r="H356" s="185">
        <v>60</v>
      </c>
      <c r="I356" s="182">
        <v>757.61</v>
      </c>
      <c r="J356" s="182">
        <v>491.13</v>
      </c>
    </row>
    <row r="357" spans="1:10" ht="23.25">
      <c r="A357" s="166">
        <v>22227</v>
      </c>
      <c r="B357" s="185">
        <v>1</v>
      </c>
      <c r="C357" s="173">
        <v>85.4071</v>
      </c>
      <c r="D357" s="173">
        <v>85.4304</v>
      </c>
      <c r="E357" s="252">
        <f t="shared" si="33"/>
        <v>0.023300000000006094</v>
      </c>
      <c r="F357" s="208">
        <f t="shared" si="34"/>
        <v>75.47292044573105</v>
      </c>
      <c r="G357" s="252">
        <f t="shared" si="35"/>
        <v>308.72</v>
      </c>
      <c r="H357" s="185">
        <v>61</v>
      </c>
      <c r="I357" s="182">
        <v>655.48</v>
      </c>
      <c r="J357" s="182">
        <v>346.76</v>
      </c>
    </row>
    <row r="358" spans="1:10" ht="23.25">
      <c r="A358" s="166"/>
      <c r="B358" s="185">
        <v>2</v>
      </c>
      <c r="C358" s="173">
        <v>87.455</v>
      </c>
      <c r="D358" s="173">
        <v>87.4733</v>
      </c>
      <c r="E358" s="252">
        <f t="shared" si="33"/>
        <v>0.01829999999999643</v>
      </c>
      <c r="F358" s="208">
        <f t="shared" si="34"/>
        <v>55.990698812863876</v>
      </c>
      <c r="G358" s="252">
        <f t="shared" si="35"/>
        <v>326.84000000000003</v>
      </c>
      <c r="H358" s="185">
        <v>62</v>
      </c>
      <c r="I358" s="182">
        <v>692.09</v>
      </c>
      <c r="J358" s="182">
        <v>365.25</v>
      </c>
    </row>
    <row r="359" spans="1:10" ht="23.25">
      <c r="A359" s="166"/>
      <c r="B359" s="185">
        <v>3</v>
      </c>
      <c r="C359" s="173">
        <v>85.8466</v>
      </c>
      <c r="D359" s="173">
        <v>85.8634</v>
      </c>
      <c r="E359" s="252">
        <f t="shared" si="33"/>
        <v>0.01680000000000348</v>
      </c>
      <c r="F359" s="208">
        <f t="shared" si="34"/>
        <v>59.52170062003004</v>
      </c>
      <c r="G359" s="252">
        <f t="shared" si="35"/>
        <v>282.25</v>
      </c>
      <c r="H359" s="185">
        <v>63</v>
      </c>
      <c r="I359" s="182">
        <v>773.26</v>
      </c>
      <c r="J359" s="182">
        <v>491.01</v>
      </c>
    </row>
    <row r="360" spans="1:10" ht="23.25">
      <c r="A360" s="166">
        <v>22236</v>
      </c>
      <c r="B360" s="185">
        <v>4</v>
      </c>
      <c r="C360" s="173">
        <v>84.9953</v>
      </c>
      <c r="D360" s="173">
        <v>85.0088</v>
      </c>
      <c r="E360" s="252">
        <f t="shared" si="33"/>
        <v>0.013499999999993406</v>
      </c>
      <c r="F360" s="208">
        <f t="shared" si="34"/>
        <v>39.35974809759295</v>
      </c>
      <c r="G360" s="252">
        <f t="shared" si="35"/>
        <v>342.99</v>
      </c>
      <c r="H360" s="185">
        <v>64</v>
      </c>
      <c r="I360" s="182">
        <v>619.13</v>
      </c>
      <c r="J360" s="182">
        <v>276.14</v>
      </c>
    </row>
    <row r="361" spans="1:10" ht="23.25">
      <c r="A361" s="166"/>
      <c r="B361" s="185">
        <v>5</v>
      </c>
      <c r="C361" s="173">
        <v>85.0431</v>
      </c>
      <c r="D361" s="173">
        <v>85.0574</v>
      </c>
      <c r="E361" s="252">
        <f t="shared" si="33"/>
        <v>0.014300000000005753</v>
      </c>
      <c r="F361" s="208">
        <f t="shared" si="34"/>
        <v>46.95452306683879</v>
      </c>
      <c r="G361" s="252">
        <f t="shared" si="35"/>
        <v>304.54999999999995</v>
      </c>
      <c r="H361" s="185">
        <v>65</v>
      </c>
      <c r="I361" s="182">
        <v>634.03</v>
      </c>
      <c r="J361" s="182">
        <v>329.48</v>
      </c>
    </row>
    <row r="362" spans="1:10" ht="23.25">
      <c r="A362" s="166"/>
      <c r="B362" s="185">
        <v>6</v>
      </c>
      <c r="C362" s="173">
        <v>87.3732</v>
      </c>
      <c r="D362" s="173">
        <v>87.3822</v>
      </c>
      <c r="E362" s="252">
        <f t="shared" si="33"/>
        <v>0.009000000000000341</v>
      </c>
      <c r="F362" s="208">
        <f t="shared" si="34"/>
        <v>33.24713705208844</v>
      </c>
      <c r="G362" s="252">
        <f t="shared" si="35"/>
        <v>270.70000000000005</v>
      </c>
      <c r="H362" s="185">
        <v>66</v>
      </c>
      <c r="I362" s="182">
        <v>825.75</v>
      </c>
      <c r="J362" s="182">
        <v>555.05</v>
      </c>
    </row>
    <row r="363" spans="1:10" ht="23.25">
      <c r="A363" s="166">
        <v>22248</v>
      </c>
      <c r="B363" s="185">
        <v>7</v>
      </c>
      <c r="C363" s="173">
        <v>86.4344</v>
      </c>
      <c r="D363" s="173">
        <v>86.4445</v>
      </c>
      <c r="E363" s="252">
        <f t="shared" si="33"/>
        <v>0.010100000000008436</v>
      </c>
      <c r="F363" s="208">
        <f t="shared" si="34"/>
        <v>35.36414565829284</v>
      </c>
      <c r="G363" s="252">
        <f t="shared" si="35"/>
        <v>285.6</v>
      </c>
      <c r="H363" s="185">
        <v>67</v>
      </c>
      <c r="I363" s="182">
        <v>792.98</v>
      </c>
      <c r="J363" s="182">
        <v>507.38</v>
      </c>
    </row>
    <row r="364" spans="1:10" ht="23.25">
      <c r="A364" s="166"/>
      <c r="B364" s="185">
        <v>8</v>
      </c>
      <c r="C364" s="173">
        <v>84.8092</v>
      </c>
      <c r="D364" s="173">
        <v>84.8231</v>
      </c>
      <c r="E364" s="252">
        <f t="shared" si="33"/>
        <v>0.013899999999992474</v>
      </c>
      <c r="F364" s="208">
        <f t="shared" si="34"/>
        <v>48.304142340813435</v>
      </c>
      <c r="G364" s="252">
        <f t="shared" si="35"/>
        <v>287.76</v>
      </c>
      <c r="H364" s="185">
        <v>68</v>
      </c>
      <c r="I364" s="182">
        <v>822.28</v>
      </c>
      <c r="J364" s="182">
        <v>534.52</v>
      </c>
    </row>
    <row r="365" spans="1:10" ht="23.25">
      <c r="A365" s="166"/>
      <c r="B365" s="185">
        <v>9</v>
      </c>
      <c r="C365" s="173">
        <v>87.6155</v>
      </c>
      <c r="D365" s="173">
        <v>87.6257</v>
      </c>
      <c r="E365" s="252">
        <f t="shared" si="33"/>
        <v>0.010199999999997544</v>
      </c>
      <c r="F365" s="208">
        <f t="shared" si="34"/>
        <v>41.44488236966212</v>
      </c>
      <c r="G365" s="252">
        <f t="shared" si="35"/>
        <v>246.11</v>
      </c>
      <c r="H365" s="185">
        <v>69</v>
      </c>
      <c r="I365" s="182">
        <v>804.73</v>
      </c>
      <c r="J365" s="182">
        <v>558.62</v>
      </c>
    </row>
    <row r="366" spans="1:10" ht="23.25">
      <c r="A366" s="166">
        <v>22257</v>
      </c>
      <c r="B366" s="185">
        <v>19</v>
      </c>
      <c r="C366" s="173">
        <v>89.0267</v>
      </c>
      <c r="D366" s="173">
        <v>89.0401</v>
      </c>
      <c r="E366" s="252">
        <f t="shared" si="33"/>
        <v>0.013399999999990087</v>
      </c>
      <c r="F366" s="208">
        <f t="shared" si="34"/>
        <v>64.7969052223892</v>
      </c>
      <c r="G366" s="252">
        <f t="shared" si="35"/>
        <v>206.8</v>
      </c>
      <c r="H366" s="185">
        <v>70</v>
      </c>
      <c r="I366" s="182">
        <v>676.47</v>
      </c>
      <c r="J366" s="182">
        <v>469.67</v>
      </c>
    </row>
    <row r="367" spans="1:10" ht="23.25">
      <c r="A367" s="256"/>
      <c r="B367" s="185">
        <v>20</v>
      </c>
      <c r="C367" s="257">
        <v>84.719</v>
      </c>
      <c r="D367" s="257">
        <v>84.7331</v>
      </c>
      <c r="E367" s="185">
        <f t="shared" si="33"/>
        <v>0.014099999999999113</v>
      </c>
      <c r="F367" s="208">
        <f t="shared" si="34"/>
        <v>48.31745596600339</v>
      </c>
      <c r="G367" s="185">
        <f t="shared" si="35"/>
        <v>291.82000000000005</v>
      </c>
      <c r="H367" s="185">
        <v>71</v>
      </c>
      <c r="I367" s="258">
        <v>719.08</v>
      </c>
      <c r="J367" s="258">
        <v>427.26</v>
      </c>
    </row>
    <row r="368" spans="1:10" ht="23.25">
      <c r="A368" s="256"/>
      <c r="B368" s="185">
        <v>21</v>
      </c>
      <c r="C368" s="257">
        <v>86.4136</v>
      </c>
      <c r="D368" s="257">
        <v>86.4275</v>
      </c>
      <c r="E368" s="185">
        <f t="shared" si="33"/>
        <v>0.013899999999992474</v>
      </c>
      <c r="F368" s="208">
        <f t="shared" si="34"/>
        <v>55.72705769150651</v>
      </c>
      <c r="G368" s="185">
        <f t="shared" si="35"/>
        <v>249.43000000000006</v>
      </c>
      <c r="H368" s="185">
        <v>72</v>
      </c>
      <c r="I368" s="258">
        <v>791.44</v>
      </c>
      <c r="J368" s="258">
        <v>542.01</v>
      </c>
    </row>
    <row r="369" spans="1:10" ht="23.25">
      <c r="A369" s="256">
        <v>22270</v>
      </c>
      <c r="B369" s="185">
        <v>22</v>
      </c>
      <c r="C369" s="257">
        <v>85.174</v>
      </c>
      <c r="D369" s="257">
        <v>85.1879</v>
      </c>
      <c r="E369" s="185">
        <f t="shared" si="33"/>
        <v>0.013899999999992474</v>
      </c>
      <c r="F369" s="208">
        <f t="shared" si="34"/>
        <v>44.57985888387579</v>
      </c>
      <c r="G369" s="185">
        <f t="shared" si="35"/>
        <v>311.80000000000007</v>
      </c>
      <c r="H369" s="185">
        <v>73</v>
      </c>
      <c r="I369" s="258">
        <v>838.23</v>
      </c>
      <c r="J369" s="258">
        <v>526.43</v>
      </c>
    </row>
    <row r="370" spans="1:10" ht="23.25">
      <c r="A370" s="256"/>
      <c r="B370" s="185">
        <v>23</v>
      </c>
      <c r="C370" s="257">
        <v>87.694</v>
      </c>
      <c r="D370" s="257">
        <v>87.7035</v>
      </c>
      <c r="E370" s="185">
        <f t="shared" si="33"/>
        <v>0.009500000000002728</v>
      </c>
      <c r="F370" s="208">
        <f t="shared" si="34"/>
        <v>31.37384412154138</v>
      </c>
      <c r="G370" s="185">
        <f t="shared" si="35"/>
        <v>302.79999999999995</v>
      </c>
      <c r="H370" s="185">
        <v>74</v>
      </c>
      <c r="I370" s="258">
        <v>823.4</v>
      </c>
      <c r="J370" s="258">
        <v>520.6</v>
      </c>
    </row>
    <row r="371" spans="1:10" ht="23.25">
      <c r="A371" s="256"/>
      <c r="B371" s="185">
        <v>24</v>
      </c>
      <c r="C371" s="257">
        <v>88.106</v>
      </c>
      <c r="D371" s="257">
        <v>88.1173</v>
      </c>
      <c r="E371" s="185">
        <f t="shared" si="33"/>
        <v>0.011300000000005639</v>
      </c>
      <c r="F371" s="208">
        <f t="shared" si="34"/>
        <v>38.44845185439142</v>
      </c>
      <c r="G371" s="185">
        <f t="shared" si="35"/>
        <v>293.9</v>
      </c>
      <c r="H371" s="185">
        <v>75</v>
      </c>
      <c r="I371" s="258">
        <v>635.54</v>
      </c>
      <c r="J371" s="258">
        <v>341.64</v>
      </c>
    </row>
    <row r="372" spans="1:10" ht="23.25">
      <c r="A372" s="256">
        <v>22277</v>
      </c>
      <c r="B372" s="185">
        <v>25</v>
      </c>
      <c r="C372" s="257">
        <v>87.1217</v>
      </c>
      <c r="D372" s="257">
        <v>87.1391</v>
      </c>
      <c r="E372" s="185">
        <f t="shared" si="33"/>
        <v>0.017399999999994975</v>
      </c>
      <c r="F372" s="208">
        <f t="shared" si="34"/>
        <v>58.49132714802668</v>
      </c>
      <c r="G372" s="185">
        <f t="shared" si="35"/>
        <v>297.48</v>
      </c>
      <c r="H372" s="185">
        <v>76</v>
      </c>
      <c r="I372" s="258">
        <v>820.51</v>
      </c>
      <c r="J372" s="258">
        <v>523.03</v>
      </c>
    </row>
    <row r="373" spans="1:10" ht="23.25">
      <c r="A373" s="256"/>
      <c r="B373" s="185">
        <v>26</v>
      </c>
      <c r="C373" s="257">
        <v>85.86</v>
      </c>
      <c r="D373" s="257">
        <v>87.8735</v>
      </c>
      <c r="E373" s="185">
        <f t="shared" si="33"/>
        <v>2.0135000000000076</v>
      </c>
      <c r="F373" s="208">
        <f t="shared" si="34"/>
        <v>5066.428463590177</v>
      </c>
      <c r="G373" s="185">
        <f t="shared" si="35"/>
        <v>397.41999999999996</v>
      </c>
      <c r="H373" s="185">
        <v>77</v>
      </c>
      <c r="I373" s="258">
        <v>656.39</v>
      </c>
      <c r="J373" s="258">
        <v>258.97</v>
      </c>
    </row>
    <row r="374" spans="1:10" ht="23.25">
      <c r="A374" s="256"/>
      <c r="B374" s="185">
        <v>27</v>
      </c>
      <c r="C374" s="257">
        <v>86.312</v>
      </c>
      <c r="D374" s="257">
        <v>86.3257</v>
      </c>
      <c r="E374" s="185">
        <f t="shared" si="33"/>
        <v>0.013700000000000045</v>
      </c>
      <c r="F374" s="208">
        <f t="shared" si="34"/>
        <v>37.80040283640992</v>
      </c>
      <c r="G374" s="185">
        <f t="shared" si="35"/>
        <v>362.42999999999995</v>
      </c>
      <c r="H374" s="185">
        <v>78</v>
      </c>
      <c r="I374" s="258">
        <v>716.29</v>
      </c>
      <c r="J374" s="258">
        <v>353.86</v>
      </c>
    </row>
    <row r="375" spans="1:10" ht="23.25">
      <c r="A375" s="256">
        <v>22290</v>
      </c>
      <c r="B375" s="185">
        <v>19</v>
      </c>
      <c r="C375" s="257">
        <v>89.0001</v>
      </c>
      <c r="D375" s="257">
        <v>89.0122</v>
      </c>
      <c r="E375" s="185">
        <f t="shared" si="33"/>
        <v>0.012100000000003774</v>
      </c>
      <c r="F375" s="208">
        <f t="shared" si="34"/>
        <v>38.09943638025055</v>
      </c>
      <c r="G375" s="185">
        <f t="shared" si="35"/>
        <v>317.59000000000003</v>
      </c>
      <c r="H375" s="185">
        <v>79</v>
      </c>
      <c r="I375" s="258">
        <v>881.08</v>
      </c>
      <c r="J375" s="258">
        <v>563.49</v>
      </c>
    </row>
    <row r="376" spans="1:10" ht="23.25">
      <c r="A376" s="256"/>
      <c r="B376" s="185">
        <v>20</v>
      </c>
      <c r="C376" s="257">
        <v>84.6747</v>
      </c>
      <c r="D376" s="257">
        <v>84.687</v>
      </c>
      <c r="E376" s="185">
        <f t="shared" si="33"/>
        <v>0.012299999999996203</v>
      </c>
      <c r="F376" s="208">
        <f t="shared" si="34"/>
        <v>34.78703546579615</v>
      </c>
      <c r="G376" s="185">
        <f t="shared" si="35"/>
        <v>353.58</v>
      </c>
      <c r="H376" s="185">
        <v>80</v>
      </c>
      <c r="I376" s="258">
        <v>700.62</v>
      </c>
      <c r="J376" s="258">
        <v>347.04</v>
      </c>
    </row>
    <row r="377" spans="1:10" ht="23.25">
      <c r="A377" s="256"/>
      <c r="B377" s="185">
        <v>21</v>
      </c>
      <c r="C377" s="257">
        <v>86.3706</v>
      </c>
      <c r="D377" s="257">
        <v>86.3809</v>
      </c>
      <c r="E377" s="185">
        <f t="shared" si="33"/>
        <v>0.010300000000000864</v>
      </c>
      <c r="F377" s="208">
        <f t="shared" si="34"/>
        <v>37.46408176627093</v>
      </c>
      <c r="G377" s="185">
        <f t="shared" si="35"/>
        <v>274.92999999999995</v>
      </c>
      <c r="H377" s="185">
        <v>81</v>
      </c>
      <c r="I377" s="258">
        <v>839.18</v>
      </c>
      <c r="J377" s="258">
        <v>564.25</v>
      </c>
    </row>
    <row r="378" spans="1:10" ht="23.25">
      <c r="A378" s="256">
        <v>22296</v>
      </c>
      <c r="B378" s="185">
        <v>22</v>
      </c>
      <c r="C378" s="257">
        <v>85.165</v>
      </c>
      <c r="D378" s="257">
        <v>85.1743</v>
      </c>
      <c r="E378" s="185">
        <f t="shared" si="33"/>
        <v>0.00929999999999609</v>
      </c>
      <c r="F378" s="208">
        <f t="shared" si="34"/>
        <v>28.80773162344295</v>
      </c>
      <c r="G378" s="185">
        <f t="shared" si="35"/>
        <v>322.83000000000004</v>
      </c>
      <c r="H378" s="185">
        <v>82</v>
      </c>
      <c r="I378" s="258">
        <v>753.72</v>
      </c>
      <c r="J378" s="258">
        <v>430.89</v>
      </c>
    </row>
    <row r="379" spans="1:10" ht="23.25">
      <c r="A379" s="256"/>
      <c r="B379" s="185">
        <v>23</v>
      </c>
      <c r="C379" s="257">
        <v>87.716</v>
      </c>
      <c r="D379" s="257">
        <v>87.7266</v>
      </c>
      <c r="E379" s="185">
        <f t="shared" si="33"/>
        <v>0.010600000000010823</v>
      </c>
      <c r="F379" s="208">
        <f t="shared" si="34"/>
        <v>37.47304415459689</v>
      </c>
      <c r="G379" s="185">
        <f t="shared" si="35"/>
        <v>282.87</v>
      </c>
      <c r="H379" s="185">
        <v>83</v>
      </c>
      <c r="I379" s="258">
        <v>838.89</v>
      </c>
      <c r="J379" s="258">
        <v>556.02</v>
      </c>
    </row>
    <row r="380" spans="1:10" ht="23.25">
      <c r="A380" s="256"/>
      <c r="B380" s="185">
        <v>24</v>
      </c>
      <c r="C380" s="257">
        <v>88.0821</v>
      </c>
      <c r="D380" s="257">
        <v>88.0907</v>
      </c>
      <c r="E380" s="185">
        <f t="shared" si="33"/>
        <v>0.008600000000001273</v>
      </c>
      <c r="F380" s="208">
        <f t="shared" si="34"/>
        <v>30.53435114504269</v>
      </c>
      <c r="G380" s="185">
        <f t="shared" si="35"/>
        <v>281.65</v>
      </c>
      <c r="H380" s="185">
        <v>84</v>
      </c>
      <c r="I380" s="258">
        <v>869.64</v>
      </c>
      <c r="J380" s="258">
        <v>587.99</v>
      </c>
    </row>
    <row r="381" spans="1:10" ht="23.25">
      <c r="A381" s="256">
        <v>22304</v>
      </c>
      <c r="B381" s="185">
        <v>25</v>
      </c>
      <c r="C381" s="257">
        <v>87.0801</v>
      </c>
      <c r="D381" s="257">
        <v>87.0902</v>
      </c>
      <c r="E381" s="185">
        <f t="shared" si="33"/>
        <v>0.010099999999994225</v>
      </c>
      <c r="F381" s="208">
        <f t="shared" si="34"/>
        <v>35.3517675883592</v>
      </c>
      <c r="G381" s="185">
        <f t="shared" si="35"/>
        <v>285.70000000000005</v>
      </c>
      <c r="H381" s="185">
        <v>85</v>
      </c>
      <c r="I381" s="258">
        <v>829.87</v>
      </c>
      <c r="J381" s="258">
        <v>544.17</v>
      </c>
    </row>
    <row r="382" spans="1:10" ht="23.25">
      <c r="A382" s="256"/>
      <c r="B382" s="185">
        <v>26</v>
      </c>
      <c r="C382" s="257">
        <v>85.8445</v>
      </c>
      <c r="D382" s="257">
        <v>85.8565</v>
      </c>
      <c r="E382" s="185">
        <f t="shared" si="33"/>
        <v>0.012000000000000455</v>
      </c>
      <c r="F382" s="208">
        <f t="shared" si="34"/>
        <v>32.65750442237162</v>
      </c>
      <c r="G382" s="185">
        <f t="shared" si="35"/>
        <v>367.45000000000005</v>
      </c>
      <c r="H382" s="185">
        <v>86</v>
      </c>
      <c r="I382" s="258">
        <v>681.96</v>
      </c>
      <c r="J382" s="258">
        <v>314.51</v>
      </c>
    </row>
    <row r="383" spans="1:10" ht="23.25">
      <c r="A383" s="256"/>
      <c r="B383" s="185">
        <v>27</v>
      </c>
      <c r="C383" s="257">
        <v>86.3584</v>
      </c>
      <c r="D383" s="257">
        <v>86.3664</v>
      </c>
      <c r="E383" s="185">
        <f t="shared" si="33"/>
        <v>0.007999999999995566</v>
      </c>
      <c r="F383" s="208">
        <f t="shared" si="34"/>
        <v>23.886301206244976</v>
      </c>
      <c r="G383" s="185">
        <f t="shared" si="35"/>
        <v>334.91999999999996</v>
      </c>
      <c r="H383" s="185">
        <v>87</v>
      </c>
      <c r="I383" s="258">
        <v>813.89</v>
      </c>
      <c r="J383" s="258">
        <v>478.97</v>
      </c>
    </row>
    <row r="384" spans="1:10" ht="23.25">
      <c r="A384" s="256">
        <v>22318</v>
      </c>
      <c r="B384" s="185">
        <v>1</v>
      </c>
      <c r="C384" s="257">
        <v>85.3836</v>
      </c>
      <c r="D384" s="257">
        <v>85.4025</v>
      </c>
      <c r="E384" s="185">
        <f t="shared" si="33"/>
        <v>0.018900000000002137</v>
      </c>
      <c r="F384" s="208">
        <f t="shared" si="34"/>
        <v>51.92165050411291</v>
      </c>
      <c r="G384" s="185">
        <f t="shared" si="35"/>
        <v>364.01</v>
      </c>
      <c r="H384" s="185">
        <v>88</v>
      </c>
      <c r="I384" s="258">
        <v>733.04</v>
      </c>
      <c r="J384" s="258">
        <v>369.03</v>
      </c>
    </row>
    <row r="385" spans="1:10" ht="23.25">
      <c r="A385" s="256"/>
      <c r="B385" s="185">
        <v>2</v>
      </c>
      <c r="C385" s="257">
        <v>87.4447</v>
      </c>
      <c r="D385" s="257">
        <v>87.4572</v>
      </c>
      <c r="E385" s="185">
        <f t="shared" si="33"/>
        <v>0.012500000000002842</v>
      </c>
      <c r="F385" s="208">
        <f t="shared" si="34"/>
        <v>37.05240692436223</v>
      </c>
      <c r="G385" s="185">
        <f t="shared" si="35"/>
        <v>337.35999999999996</v>
      </c>
      <c r="H385" s="185">
        <v>89</v>
      </c>
      <c r="I385" s="258">
        <v>691.18</v>
      </c>
      <c r="J385" s="258">
        <v>353.82</v>
      </c>
    </row>
    <row r="386" spans="1:10" ht="23.25">
      <c r="A386" s="256"/>
      <c r="B386" s="185">
        <v>3</v>
      </c>
      <c r="C386" s="257">
        <v>85.846</v>
      </c>
      <c r="D386" s="257">
        <v>85.8596</v>
      </c>
      <c r="E386" s="185">
        <f t="shared" si="33"/>
        <v>0.013599999999996726</v>
      </c>
      <c r="F386" s="208">
        <f t="shared" si="34"/>
        <v>39.10518143653093</v>
      </c>
      <c r="G386" s="185">
        <f t="shared" si="35"/>
        <v>347.78</v>
      </c>
      <c r="H386" s="185">
        <v>90</v>
      </c>
      <c r="I386" s="258">
        <v>701.04</v>
      </c>
      <c r="J386" s="258">
        <v>353.26</v>
      </c>
    </row>
    <row r="387" spans="1:10" ht="23.25">
      <c r="A387" s="256">
        <v>22325</v>
      </c>
      <c r="B387" s="185">
        <v>4</v>
      </c>
      <c r="C387" s="257">
        <v>85.0217</v>
      </c>
      <c r="D387" s="257">
        <v>85.0333</v>
      </c>
      <c r="E387" s="185">
        <f t="shared" si="33"/>
        <v>0.011600000000001387</v>
      </c>
      <c r="F387" s="208">
        <f t="shared" si="34"/>
        <v>37.501616448989346</v>
      </c>
      <c r="G387" s="185">
        <f t="shared" si="35"/>
        <v>309.32000000000005</v>
      </c>
      <c r="H387" s="185">
        <v>91</v>
      </c>
      <c r="I387" s="258">
        <v>874.08</v>
      </c>
      <c r="J387" s="258">
        <v>564.76</v>
      </c>
    </row>
    <row r="388" spans="1:10" ht="23.25">
      <c r="A388" s="256"/>
      <c r="B388" s="185">
        <v>5</v>
      </c>
      <c r="C388" s="257">
        <v>85.0092</v>
      </c>
      <c r="D388" s="257">
        <v>85.0204</v>
      </c>
      <c r="E388" s="185">
        <f t="shared" si="33"/>
        <v>0.011199999999988108</v>
      </c>
      <c r="F388" s="208">
        <f t="shared" si="34"/>
        <v>36.51300775897538</v>
      </c>
      <c r="G388" s="185">
        <f t="shared" si="35"/>
        <v>306.74</v>
      </c>
      <c r="H388" s="185">
        <v>92</v>
      </c>
      <c r="I388" s="258">
        <v>821.51</v>
      </c>
      <c r="J388" s="258">
        <v>514.77</v>
      </c>
    </row>
    <row r="389" spans="1:10" ht="23.25">
      <c r="A389" s="256"/>
      <c r="B389" s="185">
        <v>6</v>
      </c>
      <c r="C389" s="257">
        <v>87.3808</v>
      </c>
      <c r="D389" s="257">
        <v>87.3973</v>
      </c>
      <c r="E389" s="185">
        <f t="shared" si="33"/>
        <v>0.01650000000000773</v>
      </c>
      <c r="F389" s="208">
        <f t="shared" si="34"/>
        <v>48.3927733458697</v>
      </c>
      <c r="G389" s="185">
        <f t="shared" si="35"/>
        <v>340.96</v>
      </c>
      <c r="H389" s="185">
        <v>93</v>
      </c>
      <c r="I389" s="258">
        <v>704.37</v>
      </c>
      <c r="J389" s="258">
        <v>363.41</v>
      </c>
    </row>
    <row r="390" spans="1:10" ht="23.25">
      <c r="A390" s="256">
        <v>22333</v>
      </c>
      <c r="B390" s="185">
        <v>7</v>
      </c>
      <c r="C390" s="257">
        <v>86.4237</v>
      </c>
      <c r="D390" s="257">
        <v>86.4379</v>
      </c>
      <c r="E390" s="185">
        <f t="shared" si="33"/>
        <v>0.014200000000002433</v>
      </c>
      <c r="F390" s="208">
        <f t="shared" si="34"/>
        <v>41.403038166610585</v>
      </c>
      <c r="G390" s="185">
        <f t="shared" si="35"/>
        <v>342.97</v>
      </c>
      <c r="H390" s="185">
        <v>94</v>
      </c>
      <c r="I390" s="258">
        <v>752.73</v>
      </c>
      <c r="J390" s="258">
        <v>409.76</v>
      </c>
    </row>
    <row r="391" spans="1:10" ht="23.25">
      <c r="A391" s="256"/>
      <c r="B391" s="185">
        <v>8</v>
      </c>
      <c r="C391" s="257">
        <v>84.7762</v>
      </c>
      <c r="D391" s="257">
        <v>84.7945</v>
      </c>
      <c r="E391" s="185">
        <f t="shared" si="33"/>
        <v>0.01829999999999643</v>
      </c>
      <c r="F391" s="208">
        <f t="shared" si="34"/>
        <v>52.203679931525976</v>
      </c>
      <c r="G391" s="185">
        <f t="shared" si="35"/>
        <v>350.55</v>
      </c>
      <c r="H391" s="185">
        <v>95</v>
      </c>
      <c r="I391" s="258">
        <v>658.22</v>
      </c>
      <c r="J391" s="258">
        <v>307.67</v>
      </c>
    </row>
    <row r="392" spans="1:10" ht="23.25">
      <c r="A392" s="256"/>
      <c r="B392" s="185">
        <v>9</v>
      </c>
      <c r="C392" s="257">
        <v>87.6292</v>
      </c>
      <c r="D392" s="257">
        <v>87.6524</v>
      </c>
      <c r="E392" s="185">
        <f t="shared" si="33"/>
        <v>0.023200000000002774</v>
      </c>
      <c r="F392" s="208">
        <f t="shared" si="34"/>
        <v>66.9320870117211</v>
      </c>
      <c r="G392" s="185">
        <f t="shared" si="35"/>
        <v>346.62000000000006</v>
      </c>
      <c r="H392" s="185">
        <v>96</v>
      </c>
      <c r="I392" s="258">
        <v>691.45</v>
      </c>
      <c r="J392" s="258">
        <v>344.83</v>
      </c>
    </row>
    <row r="393" spans="1:10" ht="23.25">
      <c r="A393" s="256">
        <v>22354</v>
      </c>
      <c r="B393" s="185">
        <v>1</v>
      </c>
      <c r="C393" s="257">
        <v>85.3704</v>
      </c>
      <c r="D393" s="257">
        <v>85.3892</v>
      </c>
      <c r="E393" s="185">
        <f t="shared" si="33"/>
        <v>0.018799999999998818</v>
      </c>
      <c r="F393" s="208">
        <f t="shared" si="34"/>
        <v>59.352801894234624</v>
      </c>
      <c r="G393" s="185">
        <f t="shared" si="35"/>
        <v>316.75</v>
      </c>
      <c r="H393" s="185">
        <v>97</v>
      </c>
      <c r="I393" s="258">
        <v>842.65</v>
      </c>
      <c r="J393" s="258">
        <v>525.9</v>
      </c>
    </row>
    <row r="394" spans="1:10" ht="23.25">
      <c r="A394" s="256"/>
      <c r="B394" s="185">
        <v>2</v>
      </c>
      <c r="C394" s="257">
        <v>87.4142</v>
      </c>
      <c r="D394" s="257">
        <v>87.4337</v>
      </c>
      <c r="E394" s="185">
        <f t="shared" si="33"/>
        <v>0.019500000000007844</v>
      </c>
      <c r="F394" s="208">
        <f t="shared" si="34"/>
        <v>68.07946095034684</v>
      </c>
      <c r="G394" s="185">
        <f t="shared" si="35"/>
        <v>286.42999999999995</v>
      </c>
      <c r="H394" s="185">
        <v>98</v>
      </c>
      <c r="I394" s="258">
        <v>826.52</v>
      </c>
      <c r="J394" s="258">
        <v>540.09</v>
      </c>
    </row>
    <row r="395" spans="1:10" ht="23.25">
      <c r="A395" s="256"/>
      <c r="B395" s="185">
        <v>3</v>
      </c>
      <c r="C395" s="257">
        <v>85.8482</v>
      </c>
      <c r="D395" s="257">
        <v>85.8627</v>
      </c>
      <c r="E395" s="185">
        <f t="shared" si="33"/>
        <v>0.014499999999998181</v>
      </c>
      <c r="F395" s="208">
        <f t="shared" si="34"/>
        <v>51.20418108622848</v>
      </c>
      <c r="G395" s="185">
        <f t="shared" si="35"/>
        <v>283.18</v>
      </c>
      <c r="H395" s="185">
        <v>99</v>
      </c>
      <c r="I395" s="258">
        <v>783.25</v>
      </c>
      <c r="J395" s="258">
        <v>500.07</v>
      </c>
    </row>
    <row r="396" spans="1:10" ht="23.25">
      <c r="A396" s="256">
        <v>22360</v>
      </c>
      <c r="B396" s="185">
        <v>4</v>
      </c>
      <c r="C396" s="257">
        <v>84.9794</v>
      </c>
      <c r="D396" s="257">
        <v>84.998</v>
      </c>
      <c r="E396" s="185">
        <f t="shared" si="33"/>
        <v>0.01860000000000639</v>
      </c>
      <c r="F396" s="208">
        <f t="shared" si="34"/>
        <v>62.02067355787393</v>
      </c>
      <c r="G396" s="185">
        <f t="shared" si="35"/>
        <v>299.9</v>
      </c>
      <c r="H396" s="185">
        <v>100</v>
      </c>
      <c r="I396" s="258">
        <v>765.25</v>
      </c>
      <c r="J396" s="258">
        <v>465.35</v>
      </c>
    </row>
    <row r="397" spans="1:10" ht="23.25">
      <c r="A397" s="256"/>
      <c r="B397" s="185">
        <v>5</v>
      </c>
      <c r="C397" s="257">
        <v>85.0004</v>
      </c>
      <c r="D397" s="257">
        <v>85.0223</v>
      </c>
      <c r="E397" s="185">
        <f t="shared" si="33"/>
        <v>0.02190000000000225</v>
      </c>
      <c r="F397" s="208">
        <f t="shared" si="34"/>
        <v>77.420723300464</v>
      </c>
      <c r="G397" s="185">
        <f t="shared" si="35"/>
        <v>282.87</v>
      </c>
      <c r="H397" s="185">
        <v>101</v>
      </c>
      <c r="I397" s="258">
        <v>839.44</v>
      </c>
      <c r="J397" s="258">
        <v>556.57</v>
      </c>
    </row>
    <row r="398" spans="1:10" ht="23.25">
      <c r="A398" s="256"/>
      <c r="B398" s="185">
        <v>6</v>
      </c>
      <c r="C398" s="257">
        <v>87.3406</v>
      </c>
      <c r="D398" s="257">
        <v>87.3547</v>
      </c>
      <c r="E398" s="185">
        <f t="shared" si="33"/>
        <v>0.014099999999999113</v>
      </c>
      <c r="F398" s="208">
        <f t="shared" si="34"/>
        <v>51.30630958445204</v>
      </c>
      <c r="G398" s="185">
        <f t="shared" si="35"/>
        <v>274.82000000000005</v>
      </c>
      <c r="H398" s="185">
        <v>102</v>
      </c>
      <c r="I398" s="258">
        <v>820.24</v>
      </c>
      <c r="J398" s="258">
        <v>545.42</v>
      </c>
    </row>
    <row r="399" spans="1:10" ht="23.25">
      <c r="A399" s="256">
        <v>22366</v>
      </c>
      <c r="B399" s="185">
        <v>7</v>
      </c>
      <c r="C399" s="257">
        <v>86.4053</v>
      </c>
      <c r="D399" s="257">
        <v>86.4213</v>
      </c>
      <c r="E399" s="185">
        <f t="shared" si="33"/>
        <v>0.016000000000005343</v>
      </c>
      <c r="F399" s="208">
        <f t="shared" si="34"/>
        <v>53.54214770941789</v>
      </c>
      <c r="G399" s="185">
        <f t="shared" si="35"/>
        <v>298.8299999999999</v>
      </c>
      <c r="H399" s="185">
        <v>103</v>
      </c>
      <c r="I399" s="258">
        <v>840.06</v>
      </c>
      <c r="J399" s="258">
        <v>541.23</v>
      </c>
    </row>
    <row r="400" spans="1:10" ht="23.25">
      <c r="A400" s="166"/>
      <c r="B400" s="185">
        <v>8</v>
      </c>
      <c r="C400" s="173">
        <v>84.7647</v>
      </c>
      <c r="D400" s="173">
        <v>84.7795</v>
      </c>
      <c r="E400" s="252">
        <f t="shared" si="33"/>
        <v>0.014799999999993929</v>
      </c>
      <c r="F400" s="208">
        <f t="shared" si="34"/>
        <v>44.156696601706386</v>
      </c>
      <c r="G400" s="252">
        <f t="shared" si="35"/>
        <v>335.16999999999996</v>
      </c>
      <c r="H400" s="185">
        <v>104</v>
      </c>
      <c r="I400" s="182">
        <v>578.43</v>
      </c>
      <c r="J400" s="182">
        <v>243.26</v>
      </c>
    </row>
    <row r="401" spans="1:10" ht="23.25">
      <c r="A401" s="166"/>
      <c r="B401" s="185">
        <v>9</v>
      </c>
      <c r="C401" s="173">
        <v>87.6064</v>
      </c>
      <c r="D401" s="173">
        <v>87.6264</v>
      </c>
      <c r="E401" s="252">
        <f t="shared" si="33"/>
        <v>0.020000000000010232</v>
      </c>
      <c r="F401" s="208">
        <f t="shared" si="34"/>
        <v>60.7699553341139</v>
      </c>
      <c r="G401" s="252">
        <f t="shared" si="35"/>
        <v>329.11000000000007</v>
      </c>
      <c r="H401" s="185">
        <v>105</v>
      </c>
      <c r="I401" s="182">
        <v>776.32</v>
      </c>
      <c r="J401" s="182">
        <v>447.21</v>
      </c>
    </row>
    <row r="402" spans="1:10" ht="23.25">
      <c r="A402" s="166"/>
      <c r="B402" s="185"/>
      <c r="C402" s="173"/>
      <c r="D402" s="173"/>
      <c r="E402" s="252"/>
      <c r="F402" s="252"/>
      <c r="G402" s="252"/>
      <c r="H402" s="252"/>
      <c r="I402" s="182"/>
      <c r="J402" s="18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75" zoomScaleNormal="75" zoomScalePageLayoutView="0" workbookViewId="0" topLeftCell="A732">
      <selection activeCell="J715" sqref="J715:L749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3:21" ht="24">
      <c r="C3" s="136" t="s">
        <v>221</v>
      </c>
      <c r="H3" s="4" t="s">
        <v>1</v>
      </c>
      <c r="M3" s="6"/>
      <c r="N3" s="136" t="s">
        <v>221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36" t="s">
        <v>220</v>
      </c>
      <c r="H4" s="4" t="s">
        <v>2</v>
      </c>
      <c r="M4" s="6"/>
      <c r="N4" s="136" t="s">
        <v>219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96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3:21" ht="72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3:36" ht="24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4"/>
      <c r="K8" s="184"/>
      <c r="L8" s="184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4"/>
      <c r="V8" s="2"/>
      <c r="W8" s="2"/>
      <c r="X8" s="2"/>
      <c r="Y8" s="2"/>
      <c r="Z8" s="267"/>
      <c r="AA8" s="267"/>
      <c r="AB8" s="267"/>
      <c r="AC8" s="267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97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0">
        <v>1</v>
      </c>
      <c r="N9" s="88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78" t="s">
        <v>134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97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78" t="s">
        <v>135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97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78" t="s">
        <v>136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97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137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97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121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97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0">
        <v>6</v>
      </c>
      <c r="N14" s="88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122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97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139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97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140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97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141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97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142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97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143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97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0">
        <v>12</v>
      </c>
      <c r="N20" s="88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144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97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0">
        <v>13</v>
      </c>
      <c r="N21" s="88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145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97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146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97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147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97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0">
        <v>16</v>
      </c>
      <c r="N24" s="88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148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97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117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47"/>
      <c r="B26" s="48">
        <f t="shared" si="5"/>
        <v>18</v>
      </c>
      <c r="C26" s="198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0">
        <v>18</v>
      </c>
      <c r="N26" s="88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118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46" t="s">
        <v>24</v>
      </c>
      <c r="B27" s="14">
        <v>1</v>
      </c>
      <c r="C27" s="199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149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97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150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97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0">
        <v>21</v>
      </c>
      <c r="N29" s="88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151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97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0">
        <v>22</v>
      </c>
      <c r="N30" s="88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152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97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0">
        <v>23</v>
      </c>
      <c r="N31" s="88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153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97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154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97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0">
        <v>25</v>
      </c>
      <c r="N33" s="88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155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97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156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97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179</v>
      </c>
      <c r="U35" s="4"/>
      <c r="V35" s="4"/>
      <c r="W35" s="4"/>
    </row>
    <row r="36" spans="1:23" ht="24">
      <c r="A36" s="11"/>
      <c r="B36" s="10">
        <f t="shared" si="6"/>
        <v>10</v>
      </c>
      <c r="C36" s="197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0">
        <v>28</v>
      </c>
      <c r="N36" s="88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130</v>
      </c>
      <c r="U36" s="4"/>
      <c r="V36" s="4"/>
      <c r="W36" s="4"/>
    </row>
    <row r="37" spans="1:23" ht="24">
      <c r="A37" s="11"/>
      <c r="B37" s="10">
        <f t="shared" si="6"/>
        <v>11</v>
      </c>
      <c r="C37" s="197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131</v>
      </c>
      <c r="U37" s="4"/>
      <c r="V37" s="4"/>
      <c r="W37" s="4"/>
    </row>
    <row r="38" spans="1:23" ht="24">
      <c r="A38" s="11"/>
      <c r="B38" s="10">
        <f t="shared" si="6"/>
        <v>12</v>
      </c>
      <c r="C38" s="197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132</v>
      </c>
      <c r="U38" s="4"/>
      <c r="V38" s="4"/>
      <c r="W38" s="4"/>
    </row>
    <row r="39" spans="1:23" ht="24">
      <c r="A39" s="11"/>
      <c r="B39" s="10">
        <f t="shared" si="6"/>
        <v>13</v>
      </c>
      <c r="C39" s="197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133</v>
      </c>
      <c r="U39" s="4"/>
      <c r="V39" s="4"/>
      <c r="W39" s="4"/>
    </row>
    <row r="40" spans="1:23" ht="24">
      <c r="A40" s="11"/>
      <c r="B40" s="10">
        <f t="shared" si="6"/>
        <v>14</v>
      </c>
      <c r="C40" s="197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180</v>
      </c>
      <c r="U40" s="4"/>
      <c r="V40" s="4"/>
      <c r="W40" s="4"/>
    </row>
    <row r="41" spans="1:15" ht="24">
      <c r="A41" s="11"/>
      <c r="B41" s="10">
        <f t="shared" si="6"/>
        <v>15</v>
      </c>
      <c r="C41" s="197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97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97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97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97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97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97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97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97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97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97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97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97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97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97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97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97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97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8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9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97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97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97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97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97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97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97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97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97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97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97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97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97">
        <v>34988</v>
      </c>
      <c r="D73" s="16">
        <v>302.16</v>
      </c>
      <c r="E73" s="16">
        <v>95.631</v>
      </c>
      <c r="F73" s="52">
        <f aca="true" t="shared" si="8" ref="F73:F136">E73*0.0864</f>
        <v>8.262518400000001</v>
      </c>
      <c r="G73" s="16">
        <v>242.54</v>
      </c>
      <c r="H73" s="52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97">
        <v>34996</v>
      </c>
      <c r="D74" s="16">
        <v>301.92</v>
      </c>
      <c r="E74" s="16">
        <v>56.156</v>
      </c>
      <c r="F74" s="52">
        <f t="shared" si="8"/>
        <v>4.8518784</v>
      </c>
      <c r="G74" s="16">
        <v>137.09</v>
      </c>
      <c r="H74" s="52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97">
        <v>35104</v>
      </c>
      <c r="D75" s="16">
        <v>301.65</v>
      </c>
      <c r="E75" s="16">
        <v>24.48</v>
      </c>
      <c r="F75" s="52">
        <f t="shared" si="8"/>
        <v>2.115072</v>
      </c>
      <c r="G75" s="16">
        <v>38.8</v>
      </c>
      <c r="H75" s="52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97">
        <v>35114</v>
      </c>
      <c r="D76" s="16">
        <v>301.63</v>
      </c>
      <c r="E76" s="16">
        <v>23.225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97">
        <v>35121</v>
      </c>
      <c r="D77" s="16">
        <v>301.68</v>
      </c>
      <c r="E77" s="16">
        <v>23.226</v>
      </c>
      <c r="F77" s="52">
        <f t="shared" si="8"/>
        <v>2.0067264000000002</v>
      </c>
      <c r="G77" s="16">
        <v>32.22</v>
      </c>
      <c r="H77" s="52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97">
        <v>35138</v>
      </c>
      <c r="D78" s="16">
        <v>301.56</v>
      </c>
      <c r="E78" s="16">
        <v>12.929</v>
      </c>
      <c r="F78" s="52">
        <f t="shared" si="8"/>
        <v>1.1170656</v>
      </c>
      <c r="G78" s="16">
        <v>65.87</v>
      </c>
      <c r="H78" s="52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97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8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9">
        <v>35178</v>
      </c>
      <c r="D81" s="15">
        <v>301.83</v>
      </c>
      <c r="E81" s="15">
        <v>40.91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97">
        <v>35180</v>
      </c>
      <c r="D82" s="16">
        <v>301.73</v>
      </c>
      <c r="E82" s="16">
        <v>31.011</v>
      </c>
      <c r="F82" s="52">
        <f t="shared" si="8"/>
        <v>2.6793504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97">
        <v>35185</v>
      </c>
      <c r="D83" s="16">
        <v>301.7</v>
      </c>
      <c r="E83" s="16">
        <v>27.353</v>
      </c>
      <c r="F83" s="52">
        <f t="shared" si="8"/>
        <v>2.3632992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97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</v>
      </c>
      <c r="H84" s="52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97">
        <v>35209</v>
      </c>
      <c r="D85" s="16">
        <v>301.76</v>
      </c>
      <c r="E85" s="16">
        <v>35.71</v>
      </c>
      <c r="F85" s="52">
        <f t="shared" si="8"/>
        <v>3.085344</v>
      </c>
      <c r="G85" s="16">
        <v>207.13</v>
      </c>
      <c r="H85" s="52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97">
        <v>35212</v>
      </c>
      <c r="D86" s="16">
        <v>301.75</v>
      </c>
      <c r="E86" s="16">
        <v>34</v>
      </c>
      <c r="F86" s="52">
        <f t="shared" si="8"/>
        <v>2.9376</v>
      </c>
      <c r="G86" s="16">
        <v>154.69</v>
      </c>
      <c r="H86" s="52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97">
        <v>35229</v>
      </c>
      <c r="D87" s="16">
        <v>301.86</v>
      </c>
      <c r="E87" s="16">
        <v>50.095</v>
      </c>
      <c r="F87" s="52">
        <f t="shared" si="8"/>
        <v>4.328208</v>
      </c>
      <c r="G87" s="16">
        <v>184.79</v>
      </c>
      <c r="H87" s="52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97">
        <v>35235</v>
      </c>
      <c r="D88" s="16">
        <v>302.11</v>
      </c>
      <c r="E88" s="16">
        <v>81.176</v>
      </c>
      <c r="F88" s="52">
        <f t="shared" si="8"/>
        <v>7.0136064000000005</v>
      </c>
      <c r="G88" s="16">
        <v>243.43</v>
      </c>
      <c r="H88" s="52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97">
        <v>35241</v>
      </c>
      <c r="D89" s="16">
        <v>301.88</v>
      </c>
      <c r="E89" s="16">
        <v>49.87</v>
      </c>
      <c r="F89" s="52">
        <f t="shared" si="8"/>
        <v>4.308768</v>
      </c>
      <c r="G89" s="16">
        <v>238.76</v>
      </c>
      <c r="H89" s="52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97">
        <v>35254</v>
      </c>
      <c r="D90" s="16">
        <v>301.86</v>
      </c>
      <c r="E90" s="16">
        <v>47.049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97">
        <v>35262</v>
      </c>
      <c r="D91" s="16">
        <v>301.88</v>
      </c>
      <c r="E91" s="16">
        <v>53.641</v>
      </c>
      <c r="F91" s="52">
        <f t="shared" si="8"/>
        <v>4.6345824</v>
      </c>
      <c r="G91" s="16">
        <v>92.19</v>
      </c>
      <c r="H91" s="52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97">
        <v>35269</v>
      </c>
      <c r="D92" s="16">
        <v>301.95</v>
      </c>
      <c r="E92" s="16">
        <v>60.498</v>
      </c>
      <c r="F92" s="52">
        <f t="shared" si="8"/>
        <v>5.2270272</v>
      </c>
      <c r="G92" s="16">
        <v>107.25</v>
      </c>
      <c r="H92" s="52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97">
        <v>35286</v>
      </c>
      <c r="D93" s="16">
        <v>301.93</v>
      </c>
      <c r="E93" s="16">
        <v>54.512</v>
      </c>
      <c r="F93" s="52">
        <f t="shared" si="8"/>
        <v>4.709836800000001</v>
      </c>
      <c r="G93" s="16">
        <v>126.17</v>
      </c>
      <c r="H93" s="52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97">
        <v>35292</v>
      </c>
      <c r="D94" s="16">
        <v>302.26</v>
      </c>
      <c r="E94" s="16">
        <v>99.936</v>
      </c>
      <c r="F94" s="52">
        <f t="shared" si="8"/>
        <v>8.634470400000001</v>
      </c>
      <c r="G94" s="16">
        <v>407.22</v>
      </c>
      <c r="H94" s="52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97">
        <v>35300</v>
      </c>
      <c r="D95" s="16">
        <v>302.49</v>
      </c>
      <c r="E95" s="16">
        <v>123.308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97">
        <v>35313</v>
      </c>
      <c r="D96" s="16">
        <v>303.83</v>
      </c>
      <c r="E96" s="16">
        <v>319.5</v>
      </c>
      <c r="F96" s="52">
        <f t="shared" si="8"/>
        <v>27.6048</v>
      </c>
      <c r="G96" s="16">
        <v>402.57</v>
      </c>
      <c r="H96" s="52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97">
        <v>35321</v>
      </c>
      <c r="D97" s="16">
        <v>302.22</v>
      </c>
      <c r="E97" s="16">
        <v>94.973</v>
      </c>
      <c r="F97" s="52">
        <f t="shared" si="8"/>
        <v>8.2056672</v>
      </c>
      <c r="G97" s="16">
        <v>304.9</v>
      </c>
      <c r="H97" s="52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97">
        <v>35332</v>
      </c>
      <c r="D98" s="16">
        <v>302</v>
      </c>
      <c r="E98" s="16">
        <v>66.304</v>
      </c>
      <c r="F98" s="52">
        <f t="shared" si="8"/>
        <v>5.7286656</v>
      </c>
      <c r="G98" s="16">
        <v>137.76</v>
      </c>
      <c r="H98" s="52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97">
        <v>35347</v>
      </c>
      <c r="D99" s="16">
        <v>302.04</v>
      </c>
      <c r="E99" s="16">
        <v>69.02</v>
      </c>
      <c r="F99" s="52">
        <f t="shared" si="8"/>
        <v>5.963328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97">
        <v>35359</v>
      </c>
      <c r="D100" s="16">
        <v>301.98</v>
      </c>
      <c r="E100" s="16">
        <v>66.842</v>
      </c>
      <c r="F100" s="52">
        <f t="shared" si="8"/>
        <v>5.7751488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97">
        <v>35366</v>
      </c>
      <c r="D101" s="16">
        <v>301.79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97">
        <v>35377</v>
      </c>
      <c r="D102" s="16">
        <v>302.15</v>
      </c>
      <c r="E102" s="16">
        <v>93.654</v>
      </c>
      <c r="F102" s="52">
        <f t="shared" si="8"/>
        <v>8.091705600000001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97">
        <v>35389</v>
      </c>
      <c r="D103" s="16">
        <v>301.78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97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97">
        <v>35410</v>
      </c>
      <c r="D105" s="16">
        <v>301.72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97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97">
        <v>35425</v>
      </c>
      <c r="D107" s="16">
        <v>301.57</v>
      </c>
      <c r="E107" s="16">
        <v>12.14</v>
      </c>
      <c r="F107" s="52">
        <f t="shared" si="8"/>
        <v>1.048896</v>
      </c>
      <c r="G107" s="16">
        <v>60.01</v>
      </c>
      <c r="H107" s="52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97">
        <v>35439</v>
      </c>
      <c r="D108" s="16">
        <v>301.57</v>
      </c>
      <c r="E108" s="16">
        <v>12.14</v>
      </c>
      <c r="F108" s="52">
        <f t="shared" si="8"/>
        <v>1.048896</v>
      </c>
      <c r="G108" s="16">
        <v>32.01</v>
      </c>
      <c r="H108" s="52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97">
        <v>35445</v>
      </c>
      <c r="D109" s="16">
        <v>301.54</v>
      </c>
      <c r="E109" s="16">
        <v>9.66</v>
      </c>
      <c r="F109" s="52">
        <f t="shared" si="8"/>
        <v>0.834624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97">
        <v>35458</v>
      </c>
      <c r="D110" s="16">
        <v>301.54</v>
      </c>
      <c r="E110" s="16">
        <v>9.66</v>
      </c>
      <c r="F110" s="52">
        <f t="shared" si="8"/>
        <v>0.834624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97">
        <v>35473</v>
      </c>
      <c r="D111" s="16">
        <v>301.52</v>
      </c>
      <c r="E111" s="16">
        <v>9.04</v>
      </c>
      <c r="F111" s="52">
        <f t="shared" si="8"/>
        <v>0.781056</v>
      </c>
      <c r="G111" s="16">
        <v>66.65</v>
      </c>
      <c r="H111" s="52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97">
        <v>35481</v>
      </c>
      <c r="D112" s="16">
        <v>301.51</v>
      </c>
      <c r="E112" s="16">
        <v>8.42</v>
      </c>
      <c r="F112" s="52">
        <f t="shared" si="8"/>
        <v>0.727488</v>
      </c>
      <c r="G112" s="16">
        <v>57.27</v>
      </c>
      <c r="H112" s="52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97">
        <v>35486</v>
      </c>
      <c r="D113" s="16">
        <v>301.5</v>
      </c>
      <c r="E113" s="16">
        <v>7.47</v>
      </c>
      <c r="F113" s="52">
        <f t="shared" si="8"/>
        <v>0.645408</v>
      </c>
      <c r="G113" s="16">
        <v>93.49</v>
      </c>
      <c r="H113" s="52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97">
        <v>35502</v>
      </c>
      <c r="D114" s="16">
        <v>301.48</v>
      </c>
      <c r="E114" s="16">
        <v>7.47</v>
      </c>
      <c r="F114" s="52">
        <f t="shared" si="8"/>
        <v>0.645408</v>
      </c>
      <c r="G114" s="16">
        <v>106.01</v>
      </c>
      <c r="H114" s="52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97">
        <v>35509</v>
      </c>
      <c r="D115" s="16">
        <v>301.51</v>
      </c>
      <c r="E115" s="16">
        <v>8.42</v>
      </c>
      <c r="F115" s="52">
        <f t="shared" si="8"/>
        <v>0.727488</v>
      </c>
      <c r="G115" s="16">
        <v>65.25</v>
      </c>
      <c r="H115" s="52">
        <f t="shared" si="9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8">
        <v>35516</v>
      </c>
      <c r="D116" s="49">
        <v>301.51</v>
      </c>
      <c r="E116" s="49">
        <v>9.04</v>
      </c>
      <c r="F116" s="55">
        <f t="shared" si="8"/>
        <v>0.781056</v>
      </c>
      <c r="G116" s="49">
        <v>78.43</v>
      </c>
      <c r="H116" s="55">
        <f t="shared" si="9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9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97">
        <v>35541</v>
      </c>
      <c r="D118" s="16">
        <v>301.59</v>
      </c>
      <c r="E118" s="16">
        <v>11.563</v>
      </c>
      <c r="F118" s="52">
        <f t="shared" si="8"/>
        <v>0.9990432000000001</v>
      </c>
      <c r="G118" s="16">
        <v>72.79</v>
      </c>
      <c r="H118" s="52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97">
        <v>35548</v>
      </c>
      <c r="D119" s="16">
        <v>301.59</v>
      </c>
      <c r="E119" s="16">
        <v>12.223</v>
      </c>
      <c r="F119" s="52">
        <f t="shared" si="8"/>
        <v>1.0560672000000002</v>
      </c>
      <c r="G119" s="16">
        <f>+AVERAGE(J119:L119)</f>
        <v>80.20666666666666</v>
      </c>
      <c r="H119" s="52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97">
        <v>35558</v>
      </c>
      <c r="D120" s="16">
        <v>301.58</v>
      </c>
      <c r="E120" s="16">
        <v>10.766</v>
      </c>
      <c r="F120" s="52">
        <f t="shared" si="8"/>
        <v>0.9301824000000001</v>
      </c>
      <c r="G120" s="16">
        <v>93.72</v>
      </c>
      <c r="H120" s="52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97">
        <v>35569</v>
      </c>
      <c r="D121" s="16">
        <v>301.56</v>
      </c>
      <c r="E121" s="16">
        <v>9.339</v>
      </c>
      <c r="F121" s="52">
        <f t="shared" si="8"/>
        <v>0.8068896000000001</v>
      </c>
      <c r="G121" s="16">
        <f>+AVERAGE(J121:L121)</f>
        <v>69.78333333333335</v>
      </c>
      <c r="H121" s="52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97">
        <v>35578</v>
      </c>
      <c r="D122" s="16">
        <v>301.84</v>
      </c>
      <c r="E122" s="16">
        <v>33.774</v>
      </c>
      <c r="F122" s="52">
        <f t="shared" si="8"/>
        <v>2.9180736</v>
      </c>
      <c r="G122" s="16">
        <v>85.42</v>
      </c>
      <c r="H122" s="52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97">
        <v>35591</v>
      </c>
      <c r="D123" s="16">
        <v>301.67</v>
      </c>
      <c r="E123" s="16">
        <v>15.683</v>
      </c>
      <c r="F123" s="52">
        <f t="shared" si="8"/>
        <v>1.3550112</v>
      </c>
      <c r="G123" s="16">
        <f>+AVERAGE(J123:L123)</f>
        <v>71.76666666666667</v>
      </c>
      <c r="H123" s="52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97">
        <v>35601</v>
      </c>
      <c r="D124" s="16">
        <v>301.7</v>
      </c>
      <c r="E124" s="16">
        <v>20.202</v>
      </c>
      <c r="F124" s="52">
        <f t="shared" si="8"/>
        <v>1.7454528000000002</v>
      </c>
      <c r="G124" s="16">
        <v>51.77</v>
      </c>
      <c r="H124" s="52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97">
        <v>35607</v>
      </c>
      <c r="D125" s="16">
        <v>301.7</v>
      </c>
      <c r="E125" s="16">
        <v>18.917</v>
      </c>
      <c r="F125" s="52">
        <f t="shared" si="8"/>
        <v>1.6344288000000002</v>
      </c>
      <c r="G125" s="16">
        <v>54.29</v>
      </c>
      <c r="H125" s="52">
        <f t="shared" si="9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11"/>
        <v>10</v>
      </c>
      <c r="C126" s="197">
        <v>35621</v>
      </c>
      <c r="D126" s="16">
        <v>301.6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97">
        <v>35628</v>
      </c>
      <c r="D127" s="16">
        <v>301.64</v>
      </c>
      <c r="E127" s="16">
        <v>11.75</v>
      </c>
      <c r="F127" s="52">
        <f t="shared" si="8"/>
        <v>1.0152</v>
      </c>
      <c r="G127" s="16">
        <f>+AVERAGE(J127:L127)</f>
        <v>66.62</v>
      </c>
      <c r="H127" s="52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97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97">
        <v>35653</v>
      </c>
      <c r="D129" s="16">
        <v>301.68</v>
      </c>
      <c r="E129" s="16">
        <v>27.018</v>
      </c>
      <c r="F129" s="52">
        <f t="shared" si="8"/>
        <v>2.3343552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97">
        <v>35660</v>
      </c>
      <c r="D130" s="16">
        <v>301.7</v>
      </c>
      <c r="E130" s="16">
        <v>32.888</v>
      </c>
      <c r="F130" s="52">
        <f t="shared" si="8"/>
        <v>2.8415232</v>
      </c>
      <c r="G130" s="16">
        <v>212.92</v>
      </c>
      <c r="H130" s="52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97">
        <v>35670</v>
      </c>
      <c r="D131" s="16">
        <v>302.35</v>
      </c>
      <c r="E131" s="16">
        <v>110.982</v>
      </c>
      <c r="F131" s="52">
        <f t="shared" si="8"/>
        <v>9.5888448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97">
        <v>35681</v>
      </c>
      <c r="D132" s="16">
        <v>302.02</v>
      </c>
      <c r="E132" s="16">
        <v>66.327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97">
        <v>35692</v>
      </c>
      <c r="D133" s="16">
        <v>301.73</v>
      </c>
      <c r="E133" s="16">
        <v>31.928</v>
      </c>
      <c r="F133" s="52">
        <f t="shared" si="8"/>
        <v>2.7585792000000002</v>
      </c>
      <c r="G133" s="16">
        <f>+AVERAGE(J133:L133)</f>
        <v>89.07666666666667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97">
        <v>35700</v>
      </c>
      <c r="D134" s="16">
        <v>302.36</v>
      </c>
      <c r="E134" s="16">
        <v>98.199</v>
      </c>
      <c r="F134" s="52">
        <f t="shared" si="8"/>
        <v>8.4843936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97">
        <v>35719</v>
      </c>
      <c r="D135" s="16">
        <v>302.19</v>
      </c>
      <c r="E135" s="16">
        <v>86.371</v>
      </c>
      <c r="F135" s="52">
        <f t="shared" si="8"/>
        <v>7.4624544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97">
        <v>35724</v>
      </c>
      <c r="D136" s="16">
        <v>301.9</v>
      </c>
      <c r="E136" s="16">
        <v>47.353</v>
      </c>
      <c r="F136" s="52">
        <f t="shared" si="8"/>
        <v>4.0912992</v>
      </c>
      <c r="G136" s="16">
        <v>168.64</v>
      </c>
      <c r="H136" s="52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97">
        <v>35732</v>
      </c>
      <c r="D137" s="16">
        <v>301.96</v>
      </c>
      <c r="E137" s="16">
        <v>57.125</v>
      </c>
      <c r="F137" s="52">
        <f aca="true" t="shared" si="12" ref="F137:F200">E137*0.0864</f>
        <v>4.9356</v>
      </c>
      <c r="G137" s="16">
        <v>181.53</v>
      </c>
      <c r="H137" s="52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97">
        <v>35746</v>
      </c>
      <c r="D138" s="16">
        <v>301.86</v>
      </c>
      <c r="E138" s="16">
        <v>45.635</v>
      </c>
      <c r="F138" s="52">
        <f t="shared" si="12"/>
        <v>3.942864</v>
      </c>
      <c r="G138" s="16">
        <v>76.02</v>
      </c>
      <c r="H138" s="52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97">
        <v>35754</v>
      </c>
      <c r="D139" s="16">
        <v>301.77</v>
      </c>
      <c r="E139" s="16">
        <v>33.557</v>
      </c>
      <c r="F139" s="52">
        <f t="shared" si="12"/>
        <v>2.8993248000000005</v>
      </c>
      <c r="G139" s="16">
        <f>+AVERAGE(J139:L139)</f>
        <v>62.88666666666666</v>
      </c>
      <c r="H139" s="52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97">
        <v>35762</v>
      </c>
      <c r="D140" s="16">
        <v>301.72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97">
        <v>35795</v>
      </c>
      <c r="D141" s="16">
        <v>301.49</v>
      </c>
      <c r="E141" s="16">
        <v>8.393</v>
      </c>
      <c r="F141" s="52">
        <f t="shared" si="12"/>
        <v>0.7251552000000001</v>
      </c>
      <c r="G141" s="16">
        <v>57.24</v>
      </c>
      <c r="H141" s="52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97">
        <v>35825</v>
      </c>
      <c r="D142" s="16">
        <v>301.5</v>
      </c>
      <c r="E142" s="16">
        <v>7.145</v>
      </c>
      <c r="F142" s="52">
        <f t="shared" si="12"/>
        <v>0.617328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97">
        <v>35852</v>
      </c>
      <c r="D143" s="16">
        <v>301.42</v>
      </c>
      <c r="E143" s="16">
        <v>2.649</v>
      </c>
      <c r="F143" s="52">
        <f t="shared" si="12"/>
        <v>0.2288736</v>
      </c>
      <c r="G143" s="16">
        <v>79.14</v>
      </c>
      <c r="H143" s="52">
        <f t="shared" si="13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8">
        <v>35878</v>
      </c>
      <c r="D144" s="49">
        <v>301.53</v>
      </c>
      <c r="E144" s="49">
        <v>9.913</v>
      </c>
      <c r="F144" s="55">
        <f t="shared" si="12"/>
        <v>0.8564832000000001</v>
      </c>
      <c r="G144" s="49">
        <v>89.9</v>
      </c>
      <c r="H144" s="55">
        <f t="shared" si="13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9">
        <v>35975</v>
      </c>
      <c r="D145" s="15">
        <v>301.67</v>
      </c>
      <c r="E145" s="15">
        <v>8.378</v>
      </c>
      <c r="F145" s="56">
        <f t="shared" si="12"/>
        <v>0.7238592</v>
      </c>
      <c r="G145" s="15">
        <v>85.5</v>
      </c>
      <c r="H145" s="56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97">
        <v>36001</v>
      </c>
      <c r="D146" s="16">
        <v>301.77</v>
      </c>
      <c r="E146" s="16">
        <v>10.475</v>
      </c>
      <c r="F146" s="52">
        <f t="shared" si="12"/>
        <v>0.9050400000000001</v>
      </c>
      <c r="G146" s="16">
        <v>95.27</v>
      </c>
      <c r="H146" s="52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97">
        <v>36015</v>
      </c>
      <c r="D147" s="16">
        <v>301.92</v>
      </c>
      <c r="E147" s="16">
        <v>23.165</v>
      </c>
      <c r="F147" s="52">
        <f t="shared" si="12"/>
        <v>2.001456</v>
      </c>
      <c r="G147" s="16">
        <v>106.97</v>
      </c>
      <c r="H147" s="52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97">
        <v>36024</v>
      </c>
      <c r="D148" s="16">
        <v>301.88</v>
      </c>
      <c r="E148" s="16">
        <v>20.582</v>
      </c>
      <c r="F148" s="52">
        <f t="shared" si="12"/>
        <v>1.7782848000000002</v>
      </c>
      <c r="G148" s="16">
        <v>54.96</v>
      </c>
      <c r="H148" s="52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97">
        <v>36032</v>
      </c>
      <c r="D149" s="16">
        <v>302.15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97">
        <v>36047</v>
      </c>
      <c r="D150" s="16">
        <v>302.66</v>
      </c>
      <c r="E150" s="16">
        <v>144.413</v>
      </c>
      <c r="F150" s="52">
        <f t="shared" si="12"/>
        <v>12.477283200000002</v>
      </c>
      <c r="G150" s="16">
        <v>355.17</v>
      </c>
      <c r="H150" s="52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97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97">
        <v>36051</v>
      </c>
      <c r="D152" s="16">
        <v>302.245</v>
      </c>
      <c r="E152" s="16">
        <v>71.61</v>
      </c>
      <c r="F152" s="52">
        <f t="shared" si="12"/>
        <v>6.187104000000001</v>
      </c>
      <c r="G152" s="16">
        <v>122.64</v>
      </c>
      <c r="H152" s="52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97">
        <v>36081</v>
      </c>
      <c r="D153" s="16">
        <v>301.8</v>
      </c>
      <c r="E153" s="16">
        <v>11.823</v>
      </c>
      <c r="F153" s="52">
        <f t="shared" si="12"/>
        <v>1.0215072</v>
      </c>
      <c r="G153" s="16">
        <v>77.26333</v>
      </c>
      <c r="H153" s="52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97">
        <v>36088</v>
      </c>
      <c r="D154" s="16">
        <v>301.87</v>
      </c>
      <c r="E154" s="16">
        <v>22.458</v>
      </c>
      <c r="F154" s="52">
        <f t="shared" si="12"/>
        <v>1.9403712</v>
      </c>
      <c r="G154" s="16">
        <v>139.23667</v>
      </c>
      <c r="H154" s="52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97">
        <v>36094</v>
      </c>
      <c r="D155" s="16">
        <v>301.72</v>
      </c>
      <c r="E155" s="16">
        <v>8.384</v>
      </c>
      <c r="F155" s="52">
        <f t="shared" si="12"/>
        <v>0.7243776000000001</v>
      </c>
      <c r="G155" s="16">
        <v>89.65333</v>
      </c>
      <c r="H155" s="52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97">
        <v>36105</v>
      </c>
      <c r="D156" s="16">
        <v>301.82</v>
      </c>
      <c r="E156" s="16">
        <v>15.291</v>
      </c>
      <c r="F156" s="52">
        <f t="shared" si="12"/>
        <v>1.3211424</v>
      </c>
      <c r="G156" s="16">
        <v>81.26</v>
      </c>
      <c r="H156" s="52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97">
        <v>36117</v>
      </c>
      <c r="D157" s="16">
        <v>301.75</v>
      </c>
      <c r="E157" s="16">
        <v>5.803</v>
      </c>
      <c r="F157" s="52">
        <f t="shared" si="12"/>
        <v>0.5013792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97">
        <v>36126</v>
      </c>
      <c r="D158" s="16">
        <v>301.82</v>
      </c>
      <c r="E158" s="16">
        <v>12.116</v>
      </c>
      <c r="F158" s="52">
        <f t="shared" si="12"/>
        <v>1.0468224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97">
        <v>36140</v>
      </c>
      <c r="D159" s="16">
        <v>301.68</v>
      </c>
      <c r="E159" s="16">
        <v>5.719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97">
        <v>36151</v>
      </c>
      <c r="D160" s="16">
        <v>301.69</v>
      </c>
      <c r="E160" s="16">
        <v>4.152</v>
      </c>
      <c r="F160" s="52">
        <f t="shared" si="12"/>
        <v>0.3587328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97">
        <v>36159</v>
      </c>
      <c r="D161" s="16">
        <v>301.64</v>
      </c>
      <c r="E161" s="16">
        <v>3.467</v>
      </c>
      <c r="F161" s="52">
        <f t="shared" si="12"/>
        <v>0.2995488</v>
      </c>
      <c r="G161" s="16">
        <v>45.54333</v>
      </c>
      <c r="H161" s="52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97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97">
        <v>36180</v>
      </c>
      <c r="D163" s="16">
        <v>301.66</v>
      </c>
      <c r="E163" s="16">
        <v>4.11</v>
      </c>
      <c r="F163" s="52">
        <f t="shared" si="12"/>
        <v>0.35510400000000003</v>
      </c>
      <c r="G163" s="16">
        <v>72.01333</v>
      </c>
      <c r="H163" s="52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97">
        <v>36187</v>
      </c>
      <c r="D164" s="16">
        <v>301.59</v>
      </c>
      <c r="E164" s="16">
        <v>3.408</v>
      </c>
      <c r="F164" s="52">
        <f t="shared" si="12"/>
        <v>0.2944512</v>
      </c>
      <c r="G164" s="16">
        <v>123.50333</v>
      </c>
      <c r="H164" s="52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97">
        <v>36199</v>
      </c>
      <c r="D165" s="16">
        <v>301.65</v>
      </c>
      <c r="E165" s="16">
        <v>4.817</v>
      </c>
      <c r="F165" s="52">
        <f t="shared" si="12"/>
        <v>0.4161888</v>
      </c>
      <c r="G165" s="16">
        <v>64.77667</v>
      </c>
      <c r="H165" s="52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97">
        <v>36209</v>
      </c>
      <c r="D166" s="16">
        <v>301.75</v>
      </c>
      <c r="E166" s="16">
        <v>4.356</v>
      </c>
      <c r="F166" s="52">
        <f t="shared" si="12"/>
        <v>0.3763584</v>
      </c>
      <c r="G166" s="16">
        <v>49.10666</v>
      </c>
      <c r="H166" s="52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97">
        <v>36214</v>
      </c>
      <c r="D167" s="16">
        <v>301.67</v>
      </c>
      <c r="E167" s="16">
        <v>1.644</v>
      </c>
      <c r="F167" s="52">
        <f t="shared" si="12"/>
        <v>0.1420416</v>
      </c>
      <c r="G167" s="16">
        <v>50.58666</v>
      </c>
      <c r="H167" s="52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97">
        <v>36238</v>
      </c>
      <c r="D168" s="16">
        <v>301.62</v>
      </c>
      <c r="E168" s="16">
        <v>3.434</v>
      </c>
      <c r="F168" s="52">
        <f t="shared" si="12"/>
        <v>0.2966976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97">
        <v>36244</v>
      </c>
      <c r="D169" s="16">
        <v>301.71</v>
      </c>
      <c r="E169" s="16">
        <v>6.977</v>
      </c>
      <c r="F169" s="52">
        <f t="shared" si="12"/>
        <v>0.6028128</v>
      </c>
      <c r="G169" s="16">
        <v>63.60333</v>
      </c>
      <c r="H169" s="52">
        <f t="shared" si="13"/>
        <v>38.340901446624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8">
        <v>36249</v>
      </c>
      <c r="D170" s="49">
        <v>301.67</v>
      </c>
      <c r="E170" s="49">
        <v>4.757</v>
      </c>
      <c r="F170" s="55">
        <f t="shared" si="12"/>
        <v>0.4110048</v>
      </c>
      <c r="G170" s="49">
        <v>91.15333</v>
      </c>
      <c r="H170" s="55">
        <f t="shared" si="13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9">
        <v>36277</v>
      </c>
      <c r="D171" s="15">
        <v>301.67</v>
      </c>
      <c r="E171" s="15">
        <v>3.758</v>
      </c>
      <c r="F171" s="56">
        <f t="shared" si="12"/>
        <v>0.3246912</v>
      </c>
      <c r="G171" s="15">
        <f>+AVERAGE(J171:L171)</f>
        <v>73.88</v>
      </c>
      <c r="H171" s="56">
        <f t="shared" si="13"/>
        <v>23.988185856</v>
      </c>
      <c r="I171" s="77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97">
        <v>36293</v>
      </c>
      <c r="D172" s="16">
        <v>302.09</v>
      </c>
      <c r="E172" s="16">
        <v>39.019</v>
      </c>
      <c r="F172" s="52">
        <f t="shared" si="12"/>
        <v>3.3712416</v>
      </c>
      <c r="G172" s="16">
        <f aca="true" t="shared" si="16" ref="G172:G235">+AVERAGE(J172:L172)</f>
        <v>148.07666666666668</v>
      </c>
      <c r="H172" s="52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97">
        <v>36322</v>
      </c>
      <c r="D173" s="16">
        <v>301.98</v>
      </c>
      <c r="E173" s="16">
        <v>35.441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97">
        <v>36330</v>
      </c>
      <c r="D174" s="16">
        <v>301.96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97">
        <v>36337</v>
      </c>
      <c r="D175" s="16">
        <v>301.95</v>
      </c>
      <c r="E175" s="16">
        <v>31.822</v>
      </c>
      <c r="F175" s="52">
        <f t="shared" si="12"/>
        <v>2.7494208</v>
      </c>
      <c r="G175" s="16">
        <f t="shared" si="16"/>
        <v>89.48666666666668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97">
        <v>36351</v>
      </c>
      <c r="D176" s="16">
        <v>301.78</v>
      </c>
      <c r="E176" s="16">
        <v>12.671</v>
      </c>
      <c r="F176" s="52">
        <f t="shared" si="12"/>
        <v>1.0947744</v>
      </c>
      <c r="G176" s="16">
        <f t="shared" si="16"/>
        <v>44.10666666666666</v>
      </c>
      <c r="H176" s="52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97">
        <v>36367</v>
      </c>
      <c r="D177" s="16">
        <v>301.79</v>
      </c>
      <c r="E177" s="16">
        <v>13.013</v>
      </c>
      <c r="F177" s="52">
        <f t="shared" si="12"/>
        <v>1.1243232</v>
      </c>
      <c r="G177" s="16">
        <f t="shared" si="16"/>
        <v>406.0566666666667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97">
        <v>36371</v>
      </c>
      <c r="D178" s="16">
        <v>301.98</v>
      </c>
      <c r="E178" s="16">
        <v>30.469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97">
        <v>2593082</v>
      </c>
      <c r="D179" s="16">
        <v>301.93</v>
      </c>
      <c r="E179" s="16">
        <v>28.774</v>
      </c>
      <c r="F179" s="52">
        <f t="shared" si="12"/>
        <v>2.4860736</v>
      </c>
      <c r="G179" s="16">
        <f t="shared" si="16"/>
        <v>258.7033333333333</v>
      </c>
      <c r="H179" s="52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97">
        <v>36394</v>
      </c>
      <c r="D180" s="16">
        <v>301.92</v>
      </c>
      <c r="E180" s="16">
        <v>26.812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97">
        <v>36399</v>
      </c>
      <c r="D181" s="16">
        <v>302.27</v>
      </c>
      <c r="E181" s="16">
        <v>74.272</v>
      </c>
      <c r="F181" s="52">
        <f t="shared" si="12"/>
        <v>6.417100800000001</v>
      </c>
      <c r="G181" s="16">
        <f t="shared" si="16"/>
        <v>212.04666666666665</v>
      </c>
      <c r="H181" s="52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97">
        <v>36401</v>
      </c>
      <c r="D182" s="16">
        <v>302.58</v>
      </c>
      <c r="E182" s="16">
        <v>116.614</v>
      </c>
      <c r="F182" s="52">
        <f t="shared" si="12"/>
        <v>10.0754496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97">
        <v>36416</v>
      </c>
      <c r="D183" s="16">
        <v>302.4</v>
      </c>
      <c r="E183" s="16">
        <v>93.323</v>
      </c>
      <c r="F183" s="52">
        <f t="shared" si="12"/>
        <v>8.0631072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97">
        <v>36422</v>
      </c>
      <c r="D184" s="16">
        <v>302.38</v>
      </c>
      <c r="E184" s="16">
        <v>89.622</v>
      </c>
      <c r="F184" s="52">
        <f t="shared" si="12"/>
        <v>7.7433408</v>
      </c>
      <c r="G184" s="16">
        <f t="shared" si="16"/>
        <v>123.02999999999999</v>
      </c>
      <c r="H184" s="52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97">
        <v>36425</v>
      </c>
      <c r="D185" s="16">
        <v>302.96</v>
      </c>
      <c r="E185" s="16">
        <v>170.033</v>
      </c>
      <c r="F185" s="52">
        <f t="shared" si="12"/>
        <v>14.690851199999999</v>
      </c>
      <c r="G185" s="16">
        <f t="shared" si="16"/>
        <v>475.1333333333334</v>
      </c>
      <c r="H185" s="52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97">
        <v>36426</v>
      </c>
      <c r="D186" s="16">
        <v>303</v>
      </c>
      <c r="E186" s="16">
        <v>181.061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97">
        <v>36429</v>
      </c>
      <c r="D187" s="16">
        <v>302.8</v>
      </c>
      <c r="E187" s="16">
        <v>151.331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97">
        <v>36433</v>
      </c>
      <c r="D188" s="16">
        <v>302.32</v>
      </c>
      <c r="E188" s="16">
        <v>83.638</v>
      </c>
      <c r="F188" s="52">
        <f t="shared" si="12"/>
        <v>7.2263232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97">
        <v>36445</v>
      </c>
      <c r="D189" s="16">
        <v>302.06</v>
      </c>
      <c r="E189" s="16">
        <v>47.131</v>
      </c>
      <c r="F189" s="52">
        <f t="shared" si="12"/>
        <v>4.0721184</v>
      </c>
      <c r="G189" s="16">
        <f t="shared" si="16"/>
        <v>139.36666666666667</v>
      </c>
      <c r="H189" s="52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97">
        <v>36455</v>
      </c>
      <c r="D190" s="16">
        <v>301.99</v>
      </c>
      <c r="E190" s="16">
        <v>36.64</v>
      </c>
      <c r="F190" s="52">
        <f t="shared" si="12"/>
        <v>3.165696</v>
      </c>
      <c r="G190" s="16">
        <f t="shared" si="16"/>
        <v>70.56</v>
      </c>
      <c r="H190" s="52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97">
        <v>36461</v>
      </c>
      <c r="D191" s="16">
        <v>301.99</v>
      </c>
      <c r="E191" s="16">
        <v>38.973</v>
      </c>
      <c r="F191" s="52">
        <f t="shared" si="12"/>
        <v>3.3672672</v>
      </c>
      <c r="G191" s="16">
        <f t="shared" si="16"/>
        <v>85.7</v>
      </c>
      <c r="H191" s="52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97">
        <v>36476</v>
      </c>
      <c r="D192" s="16">
        <v>302.04</v>
      </c>
      <c r="E192" s="16">
        <v>40.678</v>
      </c>
      <c r="F192" s="52">
        <f t="shared" si="12"/>
        <v>3.5145792</v>
      </c>
      <c r="G192" s="16">
        <f t="shared" si="16"/>
        <v>145.5666666666667</v>
      </c>
      <c r="H192" s="52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97">
        <v>36483</v>
      </c>
      <c r="D193" s="16">
        <v>301.96</v>
      </c>
      <c r="E193" s="16">
        <v>32.255</v>
      </c>
      <c r="F193" s="52">
        <f t="shared" si="12"/>
        <v>2.7868320000000004</v>
      </c>
      <c r="G193" s="16">
        <f t="shared" si="16"/>
        <v>94.19999999999999</v>
      </c>
      <c r="H193" s="52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8">
        <v>36490</v>
      </c>
      <c r="D194" s="49">
        <v>301.93</v>
      </c>
      <c r="E194" s="49">
        <v>27.75</v>
      </c>
      <c r="F194" s="55">
        <f t="shared" si="12"/>
        <v>2.3976</v>
      </c>
      <c r="G194" s="49">
        <f t="shared" si="16"/>
        <v>58.526666666666664</v>
      </c>
      <c r="H194" s="55">
        <f t="shared" si="13"/>
        <v>140.323536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9">
        <v>36627</v>
      </c>
      <c r="D195" s="15">
        <v>301.79</v>
      </c>
      <c r="E195" s="15">
        <v>13.573</v>
      </c>
      <c r="F195" s="56">
        <f t="shared" si="12"/>
        <v>1.1727072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65</v>
      </c>
      <c r="B196" s="10">
        <f aca="true" t="shared" si="17" ref="B196:B226">+B195+1</f>
        <v>2</v>
      </c>
      <c r="C196" s="197">
        <v>36664</v>
      </c>
      <c r="D196" s="16">
        <v>302.44</v>
      </c>
      <c r="E196" s="16">
        <v>108.193</v>
      </c>
      <c r="F196" s="52">
        <f t="shared" si="12"/>
        <v>9.3478752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72</v>
      </c>
      <c r="B197" s="10">
        <f t="shared" si="17"/>
        <v>3</v>
      </c>
      <c r="C197" s="197">
        <v>36682</v>
      </c>
      <c r="D197" s="16">
        <v>302.54</v>
      </c>
      <c r="E197" s="16">
        <v>122.978</v>
      </c>
      <c r="F197" s="52">
        <f t="shared" si="12"/>
        <v>10.6252992</v>
      </c>
      <c r="G197" s="16">
        <f t="shared" si="16"/>
        <v>441.56666666666666</v>
      </c>
      <c r="H197" s="52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97">
        <v>36698</v>
      </c>
      <c r="D198" s="16">
        <v>301.96</v>
      </c>
      <c r="E198" s="16">
        <v>39.081</v>
      </c>
      <c r="F198" s="52">
        <f t="shared" si="12"/>
        <v>3.3765984000000007</v>
      </c>
      <c r="G198" s="16">
        <f t="shared" si="16"/>
        <v>82.81666666666666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97">
        <v>36707</v>
      </c>
      <c r="D199" s="16">
        <v>302</v>
      </c>
      <c r="E199" s="16">
        <v>40.127</v>
      </c>
      <c r="F199" s="52">
        <f t="shared" si="12"/>
        <v>3.4669728</v>
      </c>
      <c r="G199" s="16">
        <f t="shared" si="16"/>
        <v>64.95333333333333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97">
        <v>36716</v>
      </c>
      <c r="D200" s="16">
        <v>302.375</v>
      </c>
      <c r="E200" s="16">
        <v>97.135</v>
      </c>
      <c r="F200" s="52">
        <f t="shared" si="12"/>
        <v>8.392464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97">
        <v>36725</v>
      </c>
      <c r="D201" s="16">
        <v>302.14</v>
      </c>
      <c r="E201" s="16">
        <v>63.559</v>
      </c>
      <c r="F201" s="52">
        <f aca="true" t="shared" si="18" ref="F201:F226">E201*0.0864</f>
        <v>5.4914976</v>
      </c>
      <c r="G201" s="16">
        <f t="shared" si="16"/>
        <v>167.76666666666665</v>
      </c>
      <c r="H201" s="52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97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252.5666666666667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97">
        <v>36749</v>
      </c>
      <c r="D203" s="16">
        <v>302.675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97">
        <v>36758</v>
      </c>
      <c r="D204" s="16">
        <v>302.26</v>
      </c>
      <c r="E204" s="16">
        <v>82.188</v>
      </c>
      <c r="F204" s="52">
        <f t="shared" si="18"/>
        <v>7.1010432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97">
        <v>36763</v>
      </c>
      <c r="D205" s="16">
        <v>302.125</v>
      </c>
      <c r="E205" s="16">
        <v>61.345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97">
        <v>36779</v>
      </c>
      <c r="D206" s="16">
        <v>302.25</v>
      </c>
      <c r="E206" s="16">
        <v>81.581</v>
      </c>
      <c r="F206" s="52">
        <f t="shared" si="18"/>
        <v>7.0485984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97">
        <v>36787</v>
      </c>
      <c r="D207" s="16">
        <v>302.17</v>
      </c>
      <c r="E207" s="16">
        <v>64.861</v>
      </c>
      <c r="F207" s="52">
        <f t="shared" si="18"/>
        <v>5.603990400000001</v>
      </c>
      <c r="G207" s="16">
        <f t="shared" si="16"/>
        <v>147.03333333333333</v>
      </c>
      <c r="H207" s="52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97">
        <v>36795</v>
      </c>
      <c r="D208" s="16">
        <v>302.02</v>
      </c>
      <c r="E208" s="16">
        <v>42.105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97">
        <v>36812</v>
      </c>
      <c r="D209" s="16">
        <v>302.06</v>
      </c>
      <c r="E209" s="16">
        <v>58.543</v>
      </c>
      <c r="F209" s="52">
        <f t="shared" si="18"/>
        <v>5.0581152000000005</v>
      </c>
      <c r="G209" s="16">
        <f t="shared" si="16"/>
        <v>95.12333333333333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97">
        <v>36817</v>
      </c>
      <c r="D210" s="16">
        <v>302.1</v>
      </c>
      <c r="E210" s="16">
        <v>54.364</v>
      </c>
      <c r="F210" s="52">
        <f t="shared" si="18"/>
        <v>4.6970496</v>
      </c>
      <c r="G210" s="16">
        <f t="shared" si="16"/>
        <v>85.32333333333334</v>
      </c>
      <c r="H210" s="52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97">
        <v>36830</v>
      </c>
      <c r="D211" s="16">
        <v>302.43</v>
      </c>
      <c r="E211" s="16">
        <v>107.399</v>
      </c>
      <c r="F211" s="52">
        <f t="shared" si="18"/>
        <v>9.2792736</v>
      </c>
      <c r="G211" s="16">
        <f t="shared" si="16"/>
        <v>243.36666666666665</v>
      </c>
      <c r="H211" s="52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97">
        <v>36838</v>
      </c>
      <c r="D212" s="16">
        <v>301.99</v>
      </c>
      <c r="E212" s="16">
        <v>39.958</v>
      </c>
      <c r="F212" s="52">
        <f t="shared" si="18"/>
        <v>3.4523712</v>
      </c>
      <c r="G212" s="16">
        <f t="shared" si="16"/>
        <v>89.91333333333334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97">
        <v>36850</v>
      </c>
      <c r="D213" s="16">
        <v>301.94</v>
      </c>
      <c r="E213" s="16">
        <v>29.733</v>
      </c>
      <c r="F213" s="52">
        <f t="shared" si="18"/>
        <v>2.5689312</v>
      </c>
      <c r="G213" s="16">
        <f t="shared" si="16"/>
        <v>54.73666666666666</v>
      </c>
      <c r="H213" s="52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97">
        <v>36857</v>
      </c>
      <c r="D214" s="16">
        <v>301.91</v>
      </c>
      <c r="E214" s="16">
        <v>26.105</v>
      </c>
      <c r="F214" s="52">
        <f t="shared" si="18"/>
        <v>2.255472</v>
      </c>
      <c r="G214" s="16">
        <f t="shared" si="16"/>
        <v>51.70666666666667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97">
        <v>36872</v>
      </c>
      <c r="D215" s="16">
        <v>301.9</v>
      </c>
      <c r="E215" s="16">
        <v>22.399</v>
      </c>
      <c r="F215" s="52">
        <f t="shared" si="18"/>
        <v>1.9352736000000001</v>
      </c>
      <c r="G215" s="16">
        <f t="shared" si="16"/>
        <v>42.10333333333333</v>
      </c>
      <c r="H215" s="52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97">
        <v>36882</v>
      </c>
      <c r="D216" s="16">
        <v>301.76</v>
      </c>
      <c r="E216" s="16">
        <v>12.117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97">
        <v>36888</v>
      </c>
      <c r="D217" s="16">
        <v>301.72</v>
      </c>
      <c r="E217" s="16">
        <v>10.201</v>
      </c>
      <c r="F217" s="52">
        <f t="shared" si="18"/>
        <v>0.8813664000000001</v>
      </c>
      <c r="G217" s="16">
        <f t="shared" si="16"/>
        <v>39.22333333333333</v>
      </c>
      <c r="H217" s="52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97">
        <v>36900</v>
      </c>
      <c r="D218" s="16">
        <v>301.73</v>
      </c>
      <c r="E218" s="16">
        <v>7.031</v>
      </c>
      <c r="F218" s="52">
        <f t="shared" si="18"/>
        <v>0.6074784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97">
        <v>36914</v>
      </c>
      <c r="D219" s="16">
        <v>301.77</v>
      </c>
      <c r="E219" s="16">
        <v>8.824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97">
        <v>36921</v>
      </c>
      <c r="D220" s="16">
        <v>301.71</v>
      </c>
      <c r="E220" s="16">
        <v>3.766</v>
      </c>
      <c r="F220" s="52">
        <f t="shared" si="18"/>
        <v>0.3253824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97">
        <v>36942</v>
      </c>
      <c r="D221" s="16">
        <v>301.75</v>
      </c>
      <c r="E221" s="16">
        <v>9.738</v>
      </c>
      <c r="F221" s="52">
        <f t="shared" si="18"/>
        <v>0.8413632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97">
        <v>36945</v>
      </c>
      <c r="D222" s="16">
        <v>301.64</v>
      </c>
      <c r="E222" s="16">
        <v>4.379</v>
      </c>
      <c r="F222" s="52">
        <f t="shared" si="18"/>
        <v>0.3783456</v>
      </c>
      <c r="G222" s="16">
        <f t="shared" si="16"/>
        <v>34.97666666666667</v>
      </c>
      <c r="H222" s="52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97">
        <v>36950</v>
      </c>
      <c r="D223" s="16">
        <v>301.62</v>
      </c>
      <c r="E223" s="16">
        <v>4.936</v>
      </c>
      <c r="F223" s="52">
        <f t="shared" si="18"/>
        <v>0.4264704</v>
      </c>
      <c r="G223" s="16">
        <f t="shared" si="16"/>
        <v>42.39666666666667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97">
        <v>36957</v>
      </c>
      <c r="D224" s="16">
        <v>301.6</v>
      </c>
      <c r="E224" s="16">
        <v>3.554</v>
      </c>
      <c r="F224" s="52">
        <f t="shared" si="18"/>
        <v>0.3070656</v>
      </c>
      <c r="G224" s="16">
        <f t="shared" si="16"/>
        <v>54.97</v>
      </c>
      <c r="H224" s="52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97">
        <v>36969</v>
      </c>
      <c r="D225" s="16">
        <v>301.84</v>
      </c>
      <c r="E225" s="16">
        <v>20.713</v>
      </c>
      <c r="F225" s="52">
        <f t="shared" si="18"/>
        <v>1.7896032000000002</v>
      </c>
      <c r="G225" s="16">
        <f t="shared" si="16"/>
        <v>86.08500000000001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8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69.38333333333333</v>
      </c>
      <c r="H226" s="55">
        <f t="shared" si="19"/>
        <v>79.26218784</v>
      </c>
      <c r="I226" s="48" t="s">
        <v>60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9">
        <v>36992</v>
      </c>
      <c r="D227" s="15">
        <v>301.73</v>
      </c>
      <c r="E227" s="15">
        <v>9.949</v>
      </c>
      <c r="F227" s="56">
        <f aca="true" t="shared" si="20" ref="F227:F298">E227*0.0864</f>
        <v>0.8595936000000001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97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97">
        <v>37008</v>
      </c>
      <c r="D229" s="16">
        <v>301.74</v>
      </c>
      <c r="E229" s="16">
        <v>10.976</v>
      </c>
      <c r="F229" s="52">
        <f t="shared" si="20"/>
        <v>0.9483264000000001</v>
      </c>
      <c r="G229" s="16">
        <f t="shared" si="16"/>
        <v>40.410000000000004</v>
      </c>
      <c r="H229" s="52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97">
        <v>37029</v>
      </c>
      <c r="D230" s="16">
        <v>302.03</v>
      </c>
      <c r="E230" s="16">
        <v>41.522</v>
      </c>
      <c r="F230" s="52">
        <f t="shared" si="20"/>
        <v>3.5875008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97">
        <v>37033</v>
      </c>
      <c r="D231" s="16">
        <v>302.285</v>
      </c>
      <c r="E231" s="16">
        <v>80.138</v>
      </c>
      <c r="F231" s="52">
        <f t="shared" si="20"/>
        <v>6.923923200000001</v>
      </c>
      <c r="G231" s="16">
        <f t="shared" si="16"/>
        <v>676.8333333333334</v>
      </c>
      <c r="H231" s="52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97">
        <v>37039</v>
      </c>
      <c r="D232" s="16">
        <v>302.66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97">
        <v>37050</v>
      </c>
      <c r="D233" s="16">
        <v>301.955</v>
      </c>
      <c r="E233" s="16">
        <v>33.454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97">
        <v>37061</v>
      </c>
      <c r="D234" s="16">
        <v>301.8</v>
      </c>
      <c r="E234" s="16">
        <v>15.886</v>
      </c>
      <c r="F234" s="52">
        <f t="shared" si="20"/>
        <v>1.3725504</v>
      </c>
      <c r="G234" s="16">
        <f t="shared" si="16"/>
        <v>24.353333333333335</v>
      </c>
      <c r="H234" s="52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97">
        <v>37068</v>
      </c>
      <c r="D235" s="16">
        <v>301.82</v>
      </c>
      <c r="E235" s="16">
        <v>15.454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97">
        <v>37085</v>
      </c>
      <c r="D236" s="16">
        <v>302.04</v>
      </c>
      <c r="E236" s="16">
        <v>50.758</v>
      </c>
      <c r="F236" s="52">
        <f t="shared" si="20"/>
        <v>4.385491200000001</v>
      </c>
      <c r="G236" s="16">
        <f aca="true" t="shared" si="23" ref="G236:G299">+AVERAGE(J236:L236)</f>
        <v>167.35</v>
      </c>
      <c r="H236" s="52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97">
        <v>37095</v>
      </c>
      <c r="D237" s="16">
        <v>302.79</v>
      </c>
      <c r="E237" s="16">
        <v>151.83</v>
      </c>
      <c r="F237" s="52">
        <f t="shared" si="20"/>
        <v>13.118112000000002</v>
      </c>
      <c r="G237" s="16">
        <f t="shared" si="23"/>
        <v>457.8666666666666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97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97">
        <v>37108</v>
      </c>
      <c r="D239" s="16">
        <v>303.495</v>
      </c>
      <c r="E239" s="16">
        <v>269.323</v>
      </c>
      <c r="F239" s="52">
        <f t="shared" si="20"/>
        <v>23.2695072</v>
      </c>
      <c r="G239" s="16">
        <f t="shared" si="23"/>
        <v>763.2333333333332</v>
      </c>
      <c r="H239" s="52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97">
        <v>37109</v>
      </c>
      <c r="D240" s="16">
        <v>303.91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97">
        <v>37111</v>
      </c>
      <c r="D241" s="16">
        <v>302.955</v>
      </c>
      <c r="E241" s="16">
        <v>183.993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97">
        <v>37116</v>
      </c>
      <c r="D242" s="16">
        <v>304.52</v>
      </c>
      <c r="E242" s="16">
        <v>484.158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97">
        <v>37125</v>
      </c>
      <c r="D243" s="16">
        <v>302.185</v>
      </c>
      <c r="E243" s="16">
        <v>70.864</v>
      </c>
      <c r="F243" s="52">
        <f t="shared" si="20"/>
        <v>6.122649600000001</v>
      </c>
      <c r="G243" s="16">
        <f t="shared" si="23"/>
        <v>184.75</v>
      </c>
      <c r="H243" s="52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97">
        <v>37131</v>
      </c>
      <c r="D244" s="16">
        <v>302.075</v>
      </c>
      <c r="E244" s="16">
        <v>52.495</v>
      </c>
      <c r="F244" s="52">
        <f t="shared" si="20"/>
        <v>4.535568</v>
      </c>
      <c r="G244" s="16">
        <f t="shared" si="23"/>
        <v>118.55</v>
      </c>
      <c r="H244" s="52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97">
        <v>37133</v>
      </c>
      <c r="D245" s="16">
        <v>302.6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97">
        <v>37141</v>
      </c>
      <c r="D246" s="16">
        <v>302.16</v>
      </c>
      <c r="E246" s="16">
        <v>66.886</v>
      </c>
      <c r="F246" s="52">
        <f t="shared" si="20"/>
        <v>5.7789504</v>
      </c>
      <c r="G246" s="16">
        <f t="shared" si="23"/>
        <v>191.33333333333334</v>
      </c>
      <c r="H246" s="52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97">
        <v>37149</v>
      </c>
      <c r="D247" s="16">
        <v>302.66</v>
      </c>
      <c r="E247" s="16">
        <v>136.751</v>
      </c>
      <c r="F247" s="52">
        <f t="shared" si="20"/>
        <v>11.815286400000002</v>
      </c>
      <c r="G247" s="16">
        <f t="shared" si="23"/>
        <v>461.8666666666666</v>
      </c>
      <c r="H247" s="52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97">
        <v>37161</v>
      </c>
      <c r="D248" s="16">
        <v>302.21</v>
      </c>
      <c r="E248" s="16">
        <v>76.706</v>
      </c>
      <c r="F248" s="52">
        <f t="shared" si="20"/>
        <v>6.627398400000001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97">
        <v>37173</v>
      </c>
      <c r="D249" s="16">
        <v>302</v>
      </c>
      <c r="E249" s="16">
        <v>43.362</v>
      </c>
      <c r="F249" s="52">
        <f t="shared" si="20"/>
        <v>3.7464768000000004</v>
      </c>
      <c r="G249" s="16">
        <f t="shared" si="23"/>
        <v>86.60666666666667</v>
      </c>
      <c r="H249" s="52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97">
        <v>37188</v>
      </c>
      <c r="D250" s="16">
        <v>301.9</v>
      </c>
      <c r="E250" s="16">
        <v>28.887</v>
      </c>
      <c r="F250" s="52">
        <f t="shared" si="20"/>
        <v>2.4958368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97">
        <v>37193</v>
      </c>
      <c r="D251" s="16">
        <v>302.395</v>
      </c>
      <c r="E251" s="16">
        <v>110.204</v>
      </c>
      <c r="F251" s="52">
        <f t="shared" si="20"/>
        <v>9.5216256</v>
      </c>
      <c r="G251" s="16">
        <f t="shared" si="23"/>
        <v>319.43333333333334</v>
      </c>
      <c r="H251" s="52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97">
        <v>37202</v>
      </c>
      <c r="D252" s="16">
        <v>302.1</v>
      </c>
      <c r="E252" s="16">
        <v>56.796</v>
      </c>
      <c r="F252" s="52">
        <f t="shared" si="20"/>
        <v>4.907174400000001</v>
      </c>
      <c r="G252" s="16">
        <f t="shared" si="23"/>
        <v>130.5</v>
      </c>
      <c r="H252" s="52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97">
        <v>37211</v>
      </c>
      <c r="D253" s="16">
        <v>302.08</v>
      </c>
      <c r="E253" s="16">
        <v>52.388</v>
      </c>
      <c r="F253" s="52">
        <f t="shared" si="20"/>
        <v>4.5263232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97">
        <v>37222</v>
      </c>
      <c r="D254" s="16">
        <v>301.93</v>
      </c>
      <c r="E254" s="16">
        <v>33.523</v>
      </c>
      <c r="F254" s="52">
        <f t="shared" si="20"/>
        <v>2.8963872000000004</v>
      </c>
      <c r="G254" s="16">
        <f t="shared" si="23"/>
        <v>51.18333333333334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97">
        <v>37231</v>
      </c>
      <c r="D255" s="16">
        <v>301.94</v>
      </c>
      <c r="E255" s="16">
        <v>33.862</v>
      </c>
      <c r="F255" s="52">
        <f t="shared" si="20"/>
        <v>2.9256768</v>
      </c>
      <c r="G255" s="16">
        <f t="shared" si="23"/>
        <v>27.72</v>
      </c>
      <c r="H255" s="52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97">
        <v>37242</v>
      </c>
      <c r="D256" s="16">
        <v>301.91</v>
      </c>
      <c r="E256" s="16">
        <v>27.965</v>
      </c>
      <c r="F256" s="52">
        <f t="shared" si="20"/>
        <v>2.416176</v>
      </c>
      <c r="G256" s="16">
        <f t="shared" si="23"/>
        <v>14.1</v>
      </c>
      <c r="H256" s="52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97">
        <v>37249</v>
      </c>
      <c r="D257" s="16">
        <v>301.945</v>
      </c>
      <c r="E257" s="16">
        <v>34.003</v>
      </c>
      <c r="F257" s="52">
        <f t="shared" si="20"/>
        <v>2.9378592</v>
      </c>
      <c r="G257" s="16">
        <f t="shared" si="23"/>
        <v>90.61666666666667</v>
      </c>
      <c r="H257" s="52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97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34.61666666666667</v>
      </c>
      <c r="H258" s="52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97">
        <v>37273</v>
      </c>
      <c r="D259" s="16">
        <v>301.78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97">
        <v>37285</v>
      </c>
      <c r="D260" s="16">
        <v>301.74</v>
      </c>
      <c r="E260" s="16">
        <v>12.923</v>
      </c>
      <c r="F260" s="52">
        <f t="shared" si="20"/>
        <v>1.1165472</v>
      </c>
      <c r="G260" s="16">
        <f t="shared" si="23"/>
        <v>65.94</v>
      </c>
      <c r="H260" s="52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97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97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41.22666666666667</v>
      </c>
      <c r="H262" s="52">
        <f t="shared" si="27"/>
        <v>73.83992832000001</v>
      </c>
      <c r="I262" s="78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97">
        <v>37312</v>
      </c>
      <c r="D263" s="16">
        <v>301.66</v>
      </c>
      <c r="E263" s="16">
        <v>7.192</v>
      </c>
      <c r="F263" s="52">
        <f t="shared" si="20"/>
        <v>0.6213888000000001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97">
        <v>37323</v>
      </c>
      <c r="D264" s="16">
        <v>301.73</v>
      </c>
      <c r="E264" s="16">
        <v>11.142</v>
      </c>
      <c r="F264" s="52">
        <f t="shared" si="20"/>
        <v>0.9626688</v>
      </c>
      <c r="G264" s="16">
        <f t="shared" si="23"/>
        <v>94.14333333333333</v>
      </c>
      <c r="H264" s="52">
        <f t="shared" si="27"/>
        <v>90.62884972799999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97">
        <v>37333</v>
      </c>
      <c r="D265" s="16">
        <v>301.75</v>
      </c>
      <c r="E265" s="16">
        <v>12.963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8">
        <v>37340</v>
      </c>
      <c r="D266" s="49">
        <v>301.77</v>
      </c>
      <c r="E266" s="49">
        <v>13.999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421.4751724800001</v>
      </c>
      <c r="I266" s="79" t="s">
        <v>78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9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97">
        <v>37365</v>
      </c>
      <c r="D268" s="16">
        <v>301.78</v>
      </c>
      <c r="E268" s="16">
        <v>17.542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87.58818835200002</v>
      </c>
      <c r="I268" s="78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97">
        <v>37375</v>
      </c>
      <c r="D269" s="16">
        <v>301.72</v>
      </c>
      <c r="E269" s="16">
        <v>11.891</v>
      </c>
      <c r="F269" s="52">
        <f t="shared" si="20"/>
        <v>1.0273824</v>
      </c>
      <c r="G269" s="16">
        <f t="shared" si="23"/>
        <v>97.80333333333334</v>
      </c>
      <c r="H269" s="52">
        <f t="shared" si="27"/>
        <v>100.481423328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97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53.868202272</v>
      </c>
      <c r="I270" s="78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97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</v>
      </c>
      <c r="I271" s="78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97">
        <v>37405</v>
      </c>
      <c r="D272" s="16">
        <v>302.02</v>
      </c>
      <c r="E272" s="16">
        <v>49.771</v>
      </c>
      <c r="F272" s="52">
        <f t="shared" si="20"/>
        <v>4.300214400000001</v>
      </c>
      <c r="G272" s="16">
        <f t="shared" si="23"/>
        <v>207.1</v>
      </c>
      <c r="H272" s="52">
        <f t="shared" si="27"/>
        <v>890.5744022400002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97">
        <v>37417</v>
      </c>
      <c r="D273" s="16">
        <v>302.06</v>
      </c>
      <c r="E273" s="16">
        <v>53.245</v>
      </c>
      <c r="F273" s="52">
        <f t="shared" si="20"/>
        <v>4.6003680000000005</v>
      </c>
      <c r="G273" s="16">
        <f t="shared" si="23"/>
        <v>216.03333333333333</v>
      </c>
      <c r="H273" s="52">
        <f aca="true" t="shared" si="28" ref="H273:H290">G273*F273</f>
        <v>993.8328336000001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97">
        <v>37426</v>
      </c>
      <c r="D274" s="16">
        <v>301.88</v>
      </c>
      <c r="E274" s="16">
        <v>23.793</v>
      </c>
      <c r="F274" s="52">
        <f t="shared" si="20"/>
        <v>2.0557152</v>
      </c>
      <c r="G274" s="16">
        <f t="shared" si="23"/>
        <v>125.96666666666668</v>
      </c>
      <c r="H274" s="52">
        <f t="shared" si="28"/>
        <v>258.95159136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97">
        <v>37434</v>
      </c>
      <c r="D275" s="16">
        <v>301.74</v>
      </c>
      <c r="E275" s="16">
        <v>9.753</v>
      </c>
      <c r="F275" s="52">
        <f t="shared" si="20"/>
        <v>0.8426592</v>
      </c>
      <c r="G275" s="16">
        <f t="shared" si="23"/>
        <v>62.21666666666666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97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97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97">
        <v>37466</v>
      </c>
      <c r="D278" s="16">
        <v>301.88</v>
      </c>
      <c r="E278" s="16">
        <v>26.169</v>
      </c>
      <c r="F278" s="52">
        <f t="shared" si="20"/>
        <v>2.2610016</v>
      </c>
      <c r="G278" s="16">
        <f t="shared" si="23"/>
        <v>147.4333333333333</v>
      </c>
      <c r="H278" s="52">
        <f t="shared" si="28"/>
        <v>333.34700255999996</v>
      </c>
      <c r="I278" s="78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97">
        <v>37476</v>
      </c>
      <c r="D279" s="16">
        <v>302.08</v>
      </c>
      <c r="E279" s="16">
        <v>53.46</v>
      </c>
      <c r="F279" s="52">
        <f t="shared" si="20"/>
        <v>4.618944</v>
      </c>
      <c r="G279" s="16">
        <f t="shared" si="23"/>
        <v>268.6333333333333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97">
        <v>37489</v>
      </c>
      <c r="D280" s="16">
        <v>302.53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97">
        <v>37497</v>
      </c>
      <c r="D281" s="16">
        <v>303.46</v>
      </c>
      <c r="E281" s="16">
        <v>256.272</v>
      </c>
      <c r="F281" s="52">
        <f t="shared" si="20"/>
        <v>22.141900800000002</v>
      </c>
      <c r="G281" s="16">
        <f t="shared" si="23"/>
        <v>681.5666666666666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97">
        <v>37507</v>
      </c>
      <c r="D282" s="16">
        <v>303.515</v>
      </c>
      <c r="E282" s="16">
        <v>269.963</v>
      </c>
      <c r="F282" s="52">
        <f t="shared" si="20"/>
        <v>23.3248032</v>
      </c>
      <c r="G282" s="16">
        <f t="shared" si="23"/>
        <v>344.8666666666666</v>
      </c>
      <c r="H282" s="52">
        <f t="shared" si="28"/>
        <v>8043.94713024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97">
        <v>37516</v>
      </c>
      <c r="D283" s="16">
        <v>302.76</v>
      </c>
      <c r="E283" s="16">
        <v>153.556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4351.654195200001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97">
        <v>37528</v>
      </c>
      <c r="D284" s="16">
        <v>302.3</v>
      </c>
      <c r="E284" s="16">
        <v>105.994</v>
      </c>
      <c r="F284" s="52">
        <f t="shared" si="20"/>
        <v>9.1578816</v>
      </c>
      <c r="G284" s="16">
        <f t="shared" si="23"/>
        <v>94.2</v>
      </c>
      <c r="H284" s="52">
        <f t="shared" si="28"/>
        <v>862.67244672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97">
        <v>37553</v>
      </c>
      <c r="D285" s="16">
        <v>302.1</v>
      </c>
      <c r="E285" s="16">
        <v>56.728</v>
      </c>
      <c r="F285" s="52">
        <f t="shared" si="20"/>
        <v>4.9012992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97">
        <v>37558</v>
      </c>
      <c r="D286" s="16">
        <v>302.715</v>
      </c>
      <c r="E286" s="16">
        <v>146.555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97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</v>
      </c>
      <c r="H287" s="52">
        <f t="shared" si="28"/>
        <v>8994.24495936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97">
        <v>37580</v>
      </c>
      <c r="D288" s="16">
        <v>302.86</v>
      </c>
      <c r="E288" s="16">
        <v>97.304</v>
      </c>
      <c r="F288" s="52">
        <f t="shared" si="20"/>
        <v>8.407065600000001</v>
      </c>
      <c r="G288" s="16">
        <f t="shared" si="23"/>
        <v>541.0666666666666</v>
      </c>
      <c r="H288" s="52">
        <f t="shared" si="28"/>
        <v>4548.78296064</v>
      </c>
      <c r="I288" s="78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97">
        <v>37587</v>
      </c>
      <c r="D289" s="16">
        <v>302.43</v>
      </c>
      <c r="E289" s="16">
        <v>107.969</v>
      </c>
      <c r="F289" s="52">
        <f t="shared" si="20"/>
        <v>9.3285216</v>
      </c>
      <c r="G289" s="16">
        <f t="shared" si="23"/>
        <v>156.9333333333333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97">
        <v>37603</v>
      </c>
      <c r="D290" s="16">
        <v>302.14</v>
      </c>
      <c r="E290" s="16">
        <v>64.035</v>
      </c>
      <c r="F290" s="52">
        <f t="shared" si="20"/>
        <v>5.532624</v>
      </c>
      <c r="G290" s="16">
        <f t="shared" si="23"/>
        <v>99.51333333333334</v>
      </c>
      <c r="H290" s="52">
        <f t="shared" si="28"/>
        <v>550.56985632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97">
        <v>37609</v>
      </c>
      <c r="D291" s="16">
        <v>302.045</v>
      </c>
      <c r="E291" s="16">
        <v>47.767</v>
      </c>
      <c r="F291" s="52">
        <f t="shared" si="20"/>
        <v>4.127068800000001</v>
      </c>
      <c r="G291" s="16">
        <f t="shared" si="23"/>
        <v>23.993333333333336</v>
      </c>
      <c r="H291" s="52">
        <f aca="true" t="shared" si="29" ref="H291:H304">G291*F291</f>
        <v>99.02213740800003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97">
        <v>37616</v>
      </c>
      <c r="D292" s="16">
        <v>302.185</v>
      </c>
      <c r="E292" s="16">
        <v>70.771</v>
      </c>
      <c r="F292" s="52">
        <f t="shared" si="20"/>
        <v>6.114614400000001</v>
      </c>
      <c r="G292" s="16">
        <f t="shared" si="23"/>
        <v>96.00666666666666</v>
      </c>
      <c r="H292" s="52">
        <f t="shared" si="29"/>
        <v>587.043746496</v>
      </c>
      <c r="I292" s="78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97">
        <v>37631</v>
      </c>
      <c r="D293" s="16">
        <v>302.08</v>
      </c>
      <c r="E293" s="16">
        <v>53.781</v>
      </c>
      <c r="F293" s="52">
        <f t="shared" si="20"/>
        <v>4.6466784</v>
      </c>
      <c r="G293" s="16">
        <f t="shared" si="23"/>
        <v>49.98333333333333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97">
        <v>37637</v>
      </c>
      <c r="D294" s="16">
        <v>301.96</v>
      </c>
      <c r="E294" s="16">
        <v>38.189</v>
      </c>
      <c r="F294" s="52">
        <f t="shared" si="20"/>
        <v>3.2995296</v>
      </c>
      <c r="G294" s="16">
        <f t="shared" si="23"/>
        <v>28.255</v>
      </c>
      <c r="H294" s="52">
        <f t="shared" si="29"/>
        <v>93.228208848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97">
        <v>37650</v>
      </c>
      <c r="D295" s="16">
        <v>301.88</v>
      </c>
      <c r="E295" s="16">
        <v>26.45</v>
      </c>
      <c r="F295" s="52">
        <f t="shared" si="20"/>
        <v>2.28528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97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101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97">
        <v>37672</v>
      </c>
      <c r="D297" s="16">
        <v>301.78</v>
      </c>
      <c r="E297" s="16">
        <v>18.165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75.91981824</v>
      </c>
      <c r="I297" s="78" t="s">
        <v>102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97">
        <v>37678</v>
      </c>
      <c r="D298" s="16">
        <v>301.77</v>
      </c>
      <c r="E298" s="16">
        <v>14.99</v>
      </c>
      <c r="F298" s="52">
        <f t="shared" si="20"/>
        <v>1.295136</v>
      </c>
      <c r="G298" s="16">
        <f t="shared" si="23"/>
        <v>48.080000000000005</v>
      </c>
      <c r="H298" s="52">
        <f t="shared" si="29"/>
        <v>62.27013888000001</v>
      </c>
      <c r="I298" s="78" t="s">
        <v>103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97">
        <v>37690</v>
      </c>
      <c r="D299" s="16">
        <v>301.74</v>
      </c>
      <c r="E299" s="16">
        <v>7.976</v>
      </c>
      <c r="F299" s="52">
        <f aca="true" t="shared" si="31" ref="F299:F360">E299*0.0864</f>
        <v>0.6891264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97">
        <v>37697</v>
      </c>
      <c r="D300" s="16">
        <v>301.84</v>
      </c>
      <c r="E300" s="16">
        <v>21.145</v>
      </c>
      <c r="F300" s="52">
        <f t="shared" si="31"/>
        <v>1.826928</v>
      </c>
      <c r="G300" s="16">
        <f>+AVERAGE(J300:L300)</f>
        <v>46.81333333333333</v>
      </c>
      <c r="H300" s="52">
        <f t="shared" si="29"/>
        <v>85.52458944</v>
      </c>
      <c r="I300" s="81" t="s">
        <v>104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8">
        <v>37707</v>
      </c>
      <c r="D301" s="49">
        <v>301.74</v>
      </c>
      <c r="E301" s="49">
        <v>13.604</v>
      </c>
      <c r="F301" s="55">
        <f t="shared" si="31"/>
        <v>1.1753856</v>
      </c>
      <c r="G301" s="49">
        <f>+AVERAGE(J301:L301)</f>
        <v>59.49333333333333</v>
      </c>
      <c r="H301" s="55">
        <f t="shared" si="29"/>
        <v>69.927607296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9">
        <v>37720</v>
      </c>
      <c r="D302" s="15">
        <v>301.76</v>
      </c>
      <c r="E302" s="15">
        <v>12.336</v>
      </c>
      <c r="F302" s="56">
        <f t="shared" si="31"/>
        <v>1.0658304</v>
      </c>
      <c r="G302" s="15">
        <f>+AVERAGE(J302:L302)</f>
        <v>80.41333333333333</v>
      </c>
      <c r="H302" s="56">
        <f t="shared" si="29"/>
        <v>85.706975232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97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97">
        <v>37739</v>
      </c>
      <c r="D304" s="16">
        <v>301.78</v>
      </c>
      <c r="E304" s="16">
        <v>11.886</v>
      </c>
      <c r="F304" s="52">
        <f t="shared" si="31"/>
        <v>1.0269504</v>
      </c>
      <c r="G304" s="16">
        <f>+AVERAGE(J304:L304)</f>
        <v>54.96333333333333</v>
      </c>
      <c r="H304" s="52">
        <f t="shared" si="29"/>
        <v>56.444617152</v>
      </c>
      <c r="I304" s="78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97">
        <v>37753</v>
      </c>
      <c r="D305" s="16">
        <v>301.78</v>
      </c>
      <c r="E305" s="16">
        <v>15.569</v>
      </c>
      <c r="F305" s="52">
        <f t="shared" si="31"/>
        <v>1.3451616000000002</v>
      </c>
      <c r="G305" s="16">
        <f aca="true" t="shared" si="32" ref="G305:G316">+AVERAGE(J305:L305)</f>
        <v>131.28666666666666</v>
      </c>
      <c r="H305" s="52">
        <f aca="true" t="shared" si="33" ref="H305:H316">G305*F305</f>
        <v>176.601782592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97">
        <v>37760</v>
      </c>
      <c r="D306" s="16">
        <v>301.87</v>
      </c>
      <c r="E306" s="16">
        <v>27.226</v>
      </c>
      <c r="F306" s="52">
        <f t="shared" si="31"/>
        <v>2.3523264</v>
      </c>
      <c r="G306" s="16">
        <f t="shared" si="32"/>
        <v>137.9</v>
      </c>
      <c r="H306" s="52">
        <f t="shared" si="33"/>
        <v>324.38581056</v>
      </c>
      <c r="I306" s="78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97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97">
        <v>37776</v>
      </c>
      <c r="D308" s="16">
        <v>301.98</v>
      </c>
      <c r="E308" s="16">
        <v>39.781</v>
      </c>
      <c r="F308" s="52">
        <f t="shared" si="31"/>
        <v>3.4370784</v>
      </c>
      <c r="G308" s="16">
        <f t="shared" si="32"/>
        <v>220.36666666666667</v>
      </c>
      <c r="H308" s="52">
        <f t="shared" si="33"/>
        <v>757.4175100799999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97">
        <v>37788</v>
      </c>
      <c r="D309" s="16">
        <v>301.87</v>
      </c>
      <c r="E309" s="16">
        <v>26.787</v>
      </c>
      <c r="F309" s="52">
        <f t="shared" si="31"/>
        <v>2.3143968</v>
      </c>
      <c r="G309" s="16">
        <f t="shared" si="32"/>
        <v>186.70000000000002</v>
      </c>
      <c r="H309" s="52">
        <f t="shared" si="33"/>
        <v>432.09788256</v>
      </c>
      <c r="I309" s="78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97">
        <v>37796</v>
      </c>
      <c r="D310" s="16">
        <v>301.88</v>
      </c>
      <c r="E310" s="16">
        <v>27.049</v>
      </c>
      <c r="F310" s="52">
        <f t="shared" si="31"/>
        <v>2.3370336000000003</v>
      </c>
      <c r="G310" s="16">
        <f t="shared" si="32"/>
        <v>172.9333333333333</v>
      </c>
      <c r="H310" s="52">
        <f t="shared" si="33"/>
        <v>404.15101056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97">
        <v>37807</v>
      </c>
      <c r="D311" s="16">
        <v>302.09</v>
      </c>
      <c r="E311" s="16">
        <v>53.713</v>
      </c>
      <c r="F311" s="52">
        <f t="shared" si="31"/>
        <v>4.640803200000001</v>
      </c>
      <c r="G311" s="16">
        <f t="shared" si="32"/>
        <v>208.0666666666667</v>
      </c>
      <c r="H311" s="52">
        <f t="shared" si="33"/>
        <v>965.5964524800003</v>
      </c>
      <c r="I311" s="78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97">
        <v>37817</v>
      </c>
      <c r="D312" s="16">
        <v>301.92</v>
      </c>
      <c r="E312" s="16">
        <v>27.891</v>
      </c>
      <c r="F312" s="52">
        <f t="shared" si="31"/>
        <v>2.4097824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97">
        <v>37829</v>
      </c>
      <c r="D313" s="16">
        <v>302</v>
      </c>
      <c r="E313" s="16">
        <v>44.726</v>
      </c>
      <c r="F313" s="52">
        <f t="shared" si="31"/>
        <v>3.8643264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97">
        <v>37844</v>
      </c>
      <c r="D314" s="16">
        <v>301.82</v>
      </c>
      <c r="E314" s="16">
        <v>21.308</v>
      </c>
      <c r="F314" s="52">
        <f t="shared" si="31"/>
        <v>1.8410112</v>
      </c>
      <c r="G314" s="16">
        <f t="shared" si="32"/>
        <v>79.09666666666668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97">
        <v>37854</v>
      </c>
      <c r="D315" s="16">
        <v>302.31</v>
      </c>
      <c r="E315" s="16">
        <v>91.023</v>
      </c>
      <c r="F315" s="52">
        <f t="shared" si="31"/>
        <v>7.8643872</v>
      </c>
      <c r="G315" s="16">
        <f t="shared" si="32"/>
        <v>90.50333333333333</v>
      </c>
      <c r="H315" s="52">
        <f t="shared" si="33"/>
        <v>711.753256224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97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97">
        <v>37868</v>
      </c>
      <c r="D317" s="16">
        <v>301.9</v>
      </c>
      <c r="E317" s="16">
        <v>28.277</v>
      </c>
      <c r="F317" s="52">
        <f t="shared" si="31"/>
        <v>2.4431328000000003</v>
      </c>
      <c r="G317" s="16">
        <f aca="true" t="shared" si="34" ref="G317:G328">+AVERAGE(J317:L317)</f>
        <v>67.33333333333333</v>
      </c>
      <c r="H317" s="52">
        <f aca="true" t="shared" si="35" ref="H317:H328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97">
        <v>37877</v>
      </c>
      <c r="D318" s="16">
        <v>304.2</v>
      </c>
      <c r="E318" s="16">
        <v>409.007</v>
      </c>
      <c r="F318" s="52">
        <f t="shared" si="31"/>
        <v>35.3382048</v>
      </c>
      <c r="G318" s="16">
        <f t="shared" si="34"/>
        <v>737.2999999999998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97">
        <v>37888</v>
      </c>
      <c r="D319" s="16">
        <v>302.35</v>
      </c>
      <c r="E319" s="16">
        <v>100.124</v>
      </c>
      <c r="F319" s="52">
        <f t="shared" si="31"/>
        <v>8.6507136</v>
      </c>
      <c r="G319" s="16">
        <f t="shared" si="34"/>
        <v>231.4333333333333</v>
      </c>
      <c r="H319" s="52">
        <f t="shared" si="35"/>
        <v>2002.0634841599997</v>
      </c>
      <c r="I319" s="78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7">
        <v>37930</v>
      </c>
      <c r="D320" s="16">
        <v>301.89</v>
      </c>
      <c r="E320" s="16">
        <v>27.347</v>
      </c>
      <c r="F320" s="52">
        <f t="shared" si="31"/>
        <v>2.3627808000000003</v>
      </c>
      <c r="G320" s="16">
        <f t="shared" si="34"/>
        <v>32.39333333333334</v>
      </c>
      <c r="H320" s="52">
        <f t="shared" si="35"/>
        <v>76.53834604800002</v>
      </c>
      <c r="I320" s="78" t="s">
        <v>105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97">
        <v>37943</v>
      </c>
      <c r="D321" s="16">
        <v>301.87</v>
      </c>
      <c r="E321" s="16">
        <v>22.327</v>
      </c>
      <c r="F321" s="52">
        <f t="shared" si="31"/>
        <v>1.9290528000000002</v>
      </c>
      <c r="G321" s="16">
        <f t="shared" si="34"/>
        <v>64.29666666666667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97">
        <v>37953</v>
      </c>
      <c r="D322" s="16">
        <v>301.79</v>
      </c>
      <c r="E322" s="16">
        <v>16.146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97">
        <v>37959</v>
      </c>
      <c r="D323" s="16">
        <v>301.82</v>
      </c>
      <c r="E323" s="16">
        <v>17.016</v>
      </c>
      <c r="F323" s="52">
        <f t="shared" si="31"/>
        <v>1.4701824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97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97">
        <v>37980</v>
      </c>
      <c r="D325" s="16">
        <v>301.66</v>
      </c>
      <c r="E325" s="16">
        <v>5.636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97">
        <v>37998</v>
      </c>
      <c r="D326" s="16">
        <v>301.78</v>
      </c>
      <c r="E326" s="16">
        <v>12.902</v>
      </c>
      <c r="F326" s="52">
        <f t="shared" si="31"/>
        <v>1.1147328</v>
      </c>
      <c r="G326" s="16">
        <f t="shared" si="34"/>
        <v>74.05</v>
      </c>
      <c r="H326" s="52">
        <f t="shared" si="35"/>
        <v>82.54596384</v>
      </c>
      <c r="I326" s="78" t="s">
        <v>106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97">
        <v>38019</v>
      </c>
      <c r="D327" s="16">
        <v>301.71</v>
      </c>
      <c r="E327" s="16">
        <v>7.724</v>
      </c>
      <c r="F327" s="52">
        <f t="shared" si="31"/>
        <v>0.6673536000000001</v>
      </c>
      <c r="G327" s="16">
        <f t="shared" si="34"/>
        <v>65.57000000000001</v>
      </c>
      <c r="H327" s="52">
        <f t="shared" si="35"/>
        <v>43.75837555200001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8">
        <v>38048</v>
      </c>
      <c r="D328" s="49">
        <v>301.7</v>
      </c>
      <c r="E328" s="49">
        <v>5.849</v>
      </c>
      <c r="F328" s="55">
        <f t="shared" si="31"/>
        <v>0.5053536000000001</v>
      </c>
      <c r="G328" s="49">
        <f t="shared" si="34"/>
        <v>57.06999999999999</v>
      </c>
      <c r="H328" s="55">
        <f t="shared" si="35"/>
        <v>28.840529952</v>
      </c>
      <c r="I328" s="79" t="s">
        <v>107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9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7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8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7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7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7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7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8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7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8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7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7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8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7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8" t="s">
        <v>39</v>
      </c>
      <c r="M338" s="17"/>
      <c r="N338" s="17"/>
      <c r="O338" s="11"/>
    </row>
    <row r="339" spans="1:15" ht="24">
      <c r="A339" s="11"/>
      <c r="B339" s="10">
        <v>11</v>
      </c>
      <c r="C339" s="197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8" t="s">
        <v>61</v>
      </c>
      <c r="M339" s="17"/>
      <c r="N339" s="17"/>
      <c r="O339" s="11"/>
    </row>
    <row r="340" spans="1:15" ht="24">
      <c r="A340" s="11"/>
      <c r="B340" s="10">
        <v>12</v>
      </c>
      <c r="C340" s="197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 ht="24">
      <c r="A341" s="11"/>
      <c r="B341" s="10">
        <v>13</v>
      </c>
      <c r="C341" s="197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7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7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8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7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7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8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7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200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200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200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200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200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8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200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200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8" t="s">
        <v>110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200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8" t="s">
        <v>111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201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79" t="s">
        <v>112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200">
        <v>38475</v>
      </c>
      <c r="D356" s="16">
        <v>301.95</v>
      </c>
      <c r="E356" s="16">
        <v>25.945</v>
      </c>
      <c r="F356" s="52">
        <f t="shared" si="31"/>
        <v>2.241648</v>
      </c>
      <c r="G356" s="16">
        <f aca="true" t="shared" si="36" ref="G356:G394">+AVERAGE(J356:L356)</f>
        <v>69.14</v>
      </c>
      <c r="H356" s="52">
        <f aca="true" t="shared" si="37" ref="H356:H394">G356*F356</f>
        <v>154.98754272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200">
        <v>38481</v>
      </c>
      <c r="D357" s="16">
        <v>301.99</v>
      </c>
      <c r="E357" s="16">
        <v>31.135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200">
        <v>38489</v>
      </c>
      <c r="D358" s="16">
        <v>301.96</v>
      </c>
      <c r="E358" s="16">
        <v>31.135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113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200">
        <v>38505</v>
      </c>
      <c r="D359" s="16">
        <v>302.11</v>
      </c>
      <c r="E359" s="16">
        <v>52.722</v>
      </c>
      <c r="F359" s="52">
        <f t="shared" si="31"/>
        <v>4.5551808000000005</v>
      </c>
      <c r="G359" s="16">
        <f t="shared" si="36"/>
        <v>251.5666666666667</v>
      </c>
      <c r="H359" s="52">
        <f t="shared" si="37"/>
        <v>1145.9316499200002</v>
      </c>
      <c r="I359" s="78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200">
        <v>38511</v>
      </c>
      <c r="D360" s="16">
        <v>302.01</v>
      </c>
      <c r="E360" s="16">
        <v>33.8</v>
      </c>
      <c r="F360" s="52">
        <f t="shared" si="31"/>
        <v>2.92032</v>
      </c>
      <c r="G360" s="16">
        <f t="shared" si="36"/>
        <v>315.03333333333336</v>
      </c>
      <c r="H360" s="52">
        <f t="shared" si="37"/>
        <v>919.998144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200">
        <v>38517</v>
      </c>
      <c r="D361" s="16">
        <v>301.92</v>
      </c>
      <c r="E361" s="16">
        <v>31.059</v>
      </c>
      <c r="F361" s="52">
        <f aca="true" t="shared" si="39" ref="F361:F425">E361*0.0864</f>
        <v>2.6834976000000004</v>
      </c>
      <c r="G361" s="16">
        <f t="shared" si="36"/>
        <v>209.62666666666667</v>
      </c>
      <c r="H361" s="52">
        <f t="shared" si="37"/>
        <v>562.532656896</v>
      </c>
      <c r="I361" s="78" t="s">
        <v>114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200">
        <v>38538</v>
      </c>
      <c r="D362" s="16">
        <v>1.31</v>
      </c>
      <c r="E362" s="16">
        <v>17.194</v>
      </c>
      <c r="F362" s="52">
        <f t="shared" si="39"/>
        <v>1.4855616</v>
      </c>
      <c r="G362" s="16">
        <f t="shared" si="36"/>
        <v>87.00999999999999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200">
        <v>38546</v>
      </c>
      <c r="D363" s="16">
        <v>1.35</v>
      </c>
      <c r="E363" s="16">
        <v>25.522</v>
      </c>
      <c r="F363" s="52">
        <f t="shared" si="39"/>
        <v>2.2051008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200">
        <v>38552</v>
      </c>
      <c r="D364" s="16">
        <v>1.6</v>
      </c>
      <c r="E364" s="16">
        <v>54.77</v>
      </c>
      <c r="F364" s="52">
        <f t="shared" si="39"/>
        <v>4.732128</v>
      </c>
      <c r="G364" s="16">
        <f t="shared" si="36"/>
        <v>354.3333333333333</v>
      </c>
      <c r="H364" s="52">
        <f t="shared" si="37"/>
        <v>1676.750688</v>
      </c>
      <c r="I364" s="78" t="s">
        <v>115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200">
        <v>38568</v>
      </c>
      <c r="D365" s="16">
        <v>1.72</v>
      </c>
      <c r="E365" s="16">
        <v>84.14</v>
      </c>
      <c r="F365" s="52">
        <f t="shared" si="39"/>
        <v>7.269696000000001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200">
        <v>38578</v>
      </c>
      <c r="D366" s="16">
        <v>4.83</v>
      </c>
      <c r="E366" s="16">
        <v>818.83</v>
      </c>
      <c r="F366" s="52">
        <f t="shared" si="39"/>
        <v>70.74691200000001</v>
      </c>
      <c r="G366" s="16">
        <f t="shared" si="36"/>
        <v>1294.3333333333333</v>
      </c>
      <c r="H366" s="52">
        <f t="shared" si="37"/>
        <v>91570.08643200001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200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116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200">
        <v>38596</v>
      </c>
      <c r="D368" s="16">
        <v>302.37</v>
      </c>
      <c r="E368" s="16">
        <v>104.272</v>
      </c>
      <c r="F368" s="52">
        <f t="shared" si="39"/>
        <v>9.0091008</v>
      </c>
      <c r="G368" s="16"/>
      <c r="H368" s="52"/>
      <c r="I368" s="78" t="s">
        <v>117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200">
        <v>38608</v>
      </c>
      <c r="D369" s="16">
        <v>304.2</v>
      </c>
      <c r="E369" s="16">
        <v>404.246</v>
      </c>
      <c r="F369" s="52">
        <f t="shared" si="39"/>
        <v>34.9268544</v>
      </c>
      <c r="G369" s="16"/>
      <c r="H369" s="52"/>
      <c r="I369" s="78" t="s">
        <v>118</v>
      </c>
      <c r="M369" s="17"/>
      <c r="N369" s="17"/>
      <c r="O369" s="11"/>
    </row>
    <row r="370" spans="1:15" ht="24">
      <c r="A370" s="11"/>
      <c r="B370" s="91">
        <f t="shared" si="38"/>
        <v>15</v>
      </c>
      <c r="C370" s="202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98"/>
      <c r="I370" s="99" t="s">
        <v>119</v>
      </c>
      <c r="J370" s="92"/>
      <c r="K370" s="92"/>
      <c r="L370" s="92"/>
      <c r="M370" s="17"/>
      <c r="N370" s="17"/>
      <c r="O370" s="11"/>
    </row>
    <row r="371" spans="1:15" ht="24">
      <c r="A371" s="11"/>
      <c r="B371" s="10">
        <v>1</v>
      </c>
      <c r="C371" s="200">
        <v>38846</v>
      </c>
      <c r="D371" s="16">
        <v>302.37</v>
      </c>
      <c r="E371" s="16">
        <v>102.073</v>
      </c>
      <c r="F371" s="52">
        <f t="shared" si="39"/>
        <v>8.8191072</v>
      </c>
      <c r="G371" s="16">
        <v>99.58</v>
      </c>
      <c r="H371" s="52">
        <v>878.207</v>
      </c>
      <c r="I371" s="78" t="s">
        <v>120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200">
        <v>38889</v>
      </c>
      <c r="D372" s="16">
        <v>302.3</v>
      </c>
      <c r="E372" s="16">
        <v>101.967</v>
      </c>
      <c r="F372" s="52">
        <f t="shared" si="39"/>
        <v>8.8099488</v>
      </c>
      <c r="G372" s="16">
        <v>131.3</v>
      </c>
      <c r="H372" s="52">
        <v>1156.746</v>
      </c>
      <c r="I372" s="78" t="s">
        <v>113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200">
        <v>38903</v>
      </c>
      <c r="D373" s="16">
        <v>300.5</v>
      </c>
      <c r="E373" s="16">
        <v>30.665</v>
      </c>
      <c r="F373" s="52">
        <f t="shared" si="39"/>
        <v>2.6494560000000003</v>
      </c>
      <c r="G373" s="16">
        <v>1108.667</v>
      </c>
      <c r="H373" s="52">
        <v>2937.364</v>
      </c>
      <c r="I373" s="78" t="s">
        <v>121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200">
        <v>38913</v>
      </c>
      <c r="D374" s="16">
        <v>300.5</v>
      </c>
      <c r="E374" s="16">
        <v>41.701</v>
      </c>
      <c r="F374" s="52">
        <f t="shared" si="39"/>
        <v>3.6029664</v>
      </c>
      <c r="G374" s="16">
        <v>159.033</v>
      </c>
      <c r="H374" s="52">
        <v>572.992</v>
      </c>
      <c r="I374" s="78" t="s">
        <v>122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203">
        <v>38926</v>
      </c>
      <c r="D375" s="58">
        <v>300.5</v>
      </c>
      <c r="E375" s="58">
        <v>171.641</v>
      </c>
      <c r="F375" s="59">
        <f t="shared" si="39"/>
        <v>14.8297824</v>
      </c>
      <c r="G375" s="58">
        <v>452.467</v>
      </c>
      <c r="H375" s="59">
        <v>6709.982</v>
      </c>
      <c r="I375" s="83" t="s">
        <v>114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 ht="24">
      <c r="A376" s="11"/>
      <c r="B376" s="10">
        <v>1</v>
      </c>
      <c r="C376" s="200">
        <v>39175</v>
      </c>
      <c r="D376" s="16">
        <v>302.06</v>
      </c>
      <c r="E376" s="16">
        <v>18.827</v>
      </c>
      <c r="F376" s="52">
        <f t="shared" si="39"/>
        <v>1.6266528000000002</v>
      </c>
      <c r="G376" s="16">
        <v>61.536</v>
      </c>
      <c r="H376" s="52">
        <v>100.098</v>
      </c>
      <c r="I376" s="78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200">
        <v>39210</v>
      </c>
      <c r="D377" s="16">
        <v>302.18</v>
      </c>
      <c r="E377" s="16">
        <v>45.321</v>
      </c>
      <c r="F377" s="52">
        <f t="shared" si="39"/>
        <v>3.9157344</v>
      </c>
      <c r="G377" s="16">
        <v>93.685</v>
      </c>
      <c r="H377" s="52">
        <v>366.847</v>
      </c>
      <c r="I377" s="78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200">
        <v>39217</v>
      </c>
      <c r="D378" s="16">
        <v>302.6</v>
      </c>
      <c r="E378" s="16">
        <v>129.891</v>
      </c>
      <c r="F378" s="52">
        <f t="shared" si="39"/>
        <v>11.2225824</v>
      </c>
      <c r="G378" s="16">
        <v>210.985</v>
      </c>
      <c r="H378" s="52">
        <v>2367.801</v>
      </c>
      <c r="I378" s="78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200">
        <v>39230</v>
      </c>
      <c r="D379" s="16">
        <v>302</v>
      </c>
      <c r="E379" s="16">
        <v>34.106</v>
      </c>
      <c r="F379" s="52">
        <f t="shared" si="39"/>
        <v>2.9467584</v>
      </c>
      <c r="G379" s="16">
        <v>57.912</v>
      </c>
      <c r="H379" s="52">
        <v>170.654</v>
      </c>
      <c r="I379" s="78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200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1661.9657655744</v>
      </c>
      <c r="I380" s="78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200">
        <v>39248</v>
      </c>
      <c r="D381" s="16">
        <v>302.26</v>
      </c>
      <c r="E381" s="16">
        <v>70.637</v>
      </c>
      <c r="F381" s="52">
        <f t="shared" si="39"/>
        <v>6.1030368</v>
      </c>
      <c r="G381" s="16">
        <f t="shared" si="36"/>
        <v>168.83</v>
      </c>
      <c r="H381" s="52">
        <f t="shared" si="37"/>
        <v>1030.375702944</v>
      </c>
      <c r="I381" s="78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200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123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200">
        <v>39269</v>
      </c>
      <c r="D383" s="16">
        <v>300.96</v>
      </c>
      <c r="E383" s="16">
        <v>33.285</v>
      </c>
      <c r="F383" s="52">
        <f t="shared" si="39"/>
        <v>2.8758239999999997</v>
      </c>
      <c r="G383" s="16">
        <f t="shared" si="36"/>
        <v>62.10066666666666</v>
      </c>
      <c r="H383" s="52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200">
        <v>39281</v>
      </c>
      <c r="D384" s="16">
        <v>300.9</v>
      </c>
      <c r="E384" s="16">
        <v>25.072</v>
      </c>
      <c r="F384" s="52">
        <f t="shared" si="39"/>
        <v>2.1662208</v>
      </c>
      <c r="G384" s="16">
        <f t="shared" si="36"/>
        <v>42.99166666666667</v>
      </c>
      <c r="H384" s="52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200">
        <v>39292</v>
      </c>
      <c r="D385" s="16">
        <v>300.95</v>
      </c>
      <c r="E385" s="16">
        <v>32.966</v>
      </c>
      <c r="F385" s="52">
        <f t="shared" si="39"/>
        <v>2.8482624000000003</v>
      </c>
      <c r="G385" s="16">
        <f t="shared" si="36"/>
        <v>72.96566666666666</v>
      </c>
      <c r="H385" s="52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200">
        <v>39299</v>
      </c>
      <c r="D386" s="16">
        <v>302.04</v>
      </c>
      <c r="E386" s="16">
        <v>42.08</v>
      </c>
      <c r="F386" s="52">
        <f t="shared" si="39"/>
        <v>3.635712</v>
      </c>
      <c r="G386" s="16">
        <f t="shared" si="36"/>
        <v>257.498</v>
      </c>
      <c r="H386" s="52">
        <f t="shared" si="37"/>
        <v>936.188568576</v>
      </c>
      <c r="I386" s="10" t="s">
        <v>124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200">
        <v>39307</v>
      </c>
      <c r="D387" s="16">
        <v>301.95</v>
      </c>
      <c r="E387" s="60">
        <v>32.746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644.5465911360002</v>
      </c>
      <c r="I387" s="10" t="s">
        <v>125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200">
        <v>39318</v>
      </c>
      <c r="D388" s="16">
        <v>302.15</v>
      </c>
      <c r="E388" s="60">
        <v>59.111</v>
      </c>
      <c r="F388" s="52">
        <f t="shared" si="39"/>
        <v>5.1071904</v>
      </c>
      <c r="G388" s="16">
        <f t="shared" si="36"/>
        <v>187.31933333333333</v>
      </c>
      <c r="H388" s="52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200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</v>
      </c>
      <c r="H389" s="52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200">
        <v>39342</v>
      </c>
      <c r="D390" s="16">
        <v>302.2</v>
      </c>
      <c r="E390" s="60">
        <v>62.853</v>
      </c>
      <c r="F390" s="52">
        <f t="shared" si="39"/>
        <v>5.430499200000001</v>
      </c>
      <c r="G390" s="16">
        <f t="shared" si="36"/>
        <v>69.18400000000001</v>
      </c>
      <c r="H390" s="52">
        <f t="shared" si="37"/>
        <v>375.70365665280013</v>
      </c>
      <c r="I390" s="10" t="s">
        <v>126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200">
        <v>39350</v>
      </c>
      <c r="D391" s="16">
        <v>301.97</v>
      </c>
      <c r="E391" s="60">
        <v>37.962</v>
      </c>
      <c r="F391" s="52">
        <f t="shared" si="39"/>
        <v>3.2799168000000005</v>
      </c>
      <c r="G391" s="16">
        <f t="shared" si="36"/>
        <v>81.58999999999999</v>
      </c>
      <c r="H391" s="52">
        <f t="shared" si="37"/>
        <v>267.608411712</v>
      </c>
      <c r="I391" s="10" t="s">
        <v>127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200">
        <v>39359</v>
      </c>
      <c r="D392" s="16">
        <v>301.98</v>
      </c>
      <c r="E392" s="60">
        <v>42.538</v>
      </c>
      <c r="F392" s="52">
        <f t="shared" si="39"/>
        <v>3.6752832</v>
      </c>
      <c r="G392" s="16">
        <f t="shared" si="36"/>
        <v>97.91733333333333</v>
      </c>
      <c r="H392" s="52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200">
        <v>39371</v>
      </c>
      <c r="D393" s="16">
        <v>302.28</v>
      </c>
      <c r="E393" s="60">
        <v>72.96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200">
        <v>39384</v>
      </c>
      <c r="D394" s="16">
        <v>301.91</v>
      </c>
      <c r="E394" s="60">
        <v>33.885</v>
      </c>
      <c r="F394" s="52">
        <f t="shared" si="39"/>
        <v>2.927664</v>
      </c>
      <c r="G394" s="16">
        <f t="shared" si="36"/>
        <v>50.072</v>
      </c>
      <c r="H394" s="52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200">
        <v>39391</v>
      </c>
      <c r="D395" s="16">
        <v>302.47</v>
      </c>
      <c r="E395" s="60">
        <v>124.927</v>
      </c>
      <c r="F395" s="52">
        <f t="shared" si="39"/>
        <v>10.7936928</v>
      </c>
      <c r="G395" s="16">
        <f aca="true" t="shared" si="40" ref="G395:G402">+AVERAGE(J395:L395)</f>
        <v>266.17766666666665</v>
      </c>
      <c r="H395" s="52">
        <f aca="true" t="shared" si="41" ref="H395:H402">G395*F395</f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200">
        <v>39402</v>
      </c>
      <c r="D396" s="16">
        <v>301.97</v>
      </c>
      <c r="E396" s="16">
        <v>36.307</v>
      </c>
      <c r="F396" s="52">
        <f t="shared" si="39"/>
        <v>3.1369248000000005</v>
      </c>
      <c r="G396" s="16">
        <f t="shared" si="40"/>
        <v>44.719</v>
      </c>
      <c r="H396" s="52">
        <f t="shared" si="41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203">
        <v>39416</v>
      </c>
      <c r="D397" s="58">
        <v>301.9</v>
      </c>
      <c r="E397" s="58">
        <v>30.174</v>
      </c>
      <c r="F397" s="59">
        <f t="shared" si="39"/>
        <v>2.6070336000000003</v>
      </c>
      <c r="G397" s="58">
        <f t="shared" si="40"/>
        <v>40.42433333333334</v>
      </c>
      <c r="H397" s="59">
        <f t="shared" si="41"/>
        <v>105.38759525760003</v>
      </c>
      <c r="I397" s="57" t="s">
        <v>46</v>
      </c>
      <c r="J397" s="58">
        <v>41.775</v>
      </c>
      <c r="K397" s="58">
        <v>49.292</v>
      </c>
      <c r="L397" s="58">
        <v>30.206</v>
      </c>
      <c r="M397" s="17"/>
      <c r="N397" s="17"/>
      <c r="O397" s="11"/>
    </row>
    <row r="398" spans="1:15" ht="24">
      <c r="A398" s="11"/>
      <c r="B398" s="10">
        <v>1</v>
      </c>
      <c r="C398" s="200">
        <v>39540</v>
      </c>
      <c r="D398" s="16">
        <v>301.78</v>
      </c>
      <c r="E398" s="16">
        <v>16.981</v>
      </c>
      <c r="F398" s="52">
        <f t="shared" si="39"/>
        <v>1.4671584000000002</v>
      </c>
      <c r="G398" s="16">
        <f t="shared" si="40"/>
        <v>37.583</v>
      </c>
      <c r="H398" s="52">
        <f t="shared" si="41"/>
        <v>55.140214147200005</v>
      </c>
      <c r="I398" s="84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200">
        <v>39548</v>
      </c>
      <c r="D399" s="16">
        <v>301.8</v>
      </c>
      <c r="E399" s="16">
        <v>18.524</v>
      </c>
      <c r="F399" s="52">
        <f t="shared" si="39"/>
        <v>1.6004736000000002</v>
      </c>
      <c r="G399" s="16">
        <f t="shared" si="40"/>
        <v>56.85033333333333</v>
      </c>
      <c r="H399" s="52">
        <f t="shared" si="41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200">
        <v>39560</v>
      </c>
      <c r="D400" s="16">
        <v>301.63</v>
      </c>
      <c r="E400" s="16">
        <v>6.221</v>
      </c>
      <c r="F400" s="52">
        <f t="shared" si="39"/>
        <v>0.5374944</v>
      </c>
      <c r="G400" s="16">
        <f t="shared" si="40"/>
        <v>55.30566666666666</v>
      </c>
      <c r="H400" s="52">
        <f t="shared" si="41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200">
        <v>39570</v>
      </c>
      <c r="D401" s="16">
        <v>301.96</v>
      </c>
      <c r="E401" s="16">
        <v>43.018</v>
      </c>
      <c r="F401" s="52">
        <f t="shared" si="39"/>
        <v>3.7167552</v>
      </c>
      <c r="G401" s="16">
        <f t="shared" si="40"/>
        <v>55.20733333333334</v>
      </c>
      <c r="H401" s="52">
        <f t="shared" si="41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200">
        <v>39589</v>
      </c>
      <c r="D402" s="16">
        <v>301.95</v>
      </c>
      <c r="E402" s="16">
        <v>41.901</v>
      </c>
      <c r="F402" s="52">
        <f t="shared" si="39"/>
        <v>3.6202464000000005</v>
      </c>
      <c r="G402" s="16">
        <f t="shared" si="40"/>
        <v>63.61633333333333</v>
      </c>
      <c r="H402" s="52">
        <f t="shared" si="41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200">
        <v>39594</v>
      </c>
      <c r="D403" s="16">
        <v>301.86</v>
      </c>
      <c r="E403" s="16">
        <v>28.165</v>
      </c>
      <c r="F403" s="52">
        <f t="shared" si="39"/>
        <v>2.433456</v>
      </c>
      <c r="G403" s="16">
        <f>+AVERAGE(J403:L403)</f>
        <v>55.99033333333333</v>
      </c>
      <c r="H403" s="52">
        <f>G403*F403</f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200">
        <v>39603</v>
      </c>
      <c r="D404" s="16">
        <v>301.86</v>
      </c>
      <c r="E404" s="16">
        <v>26.833</v>
      </c>
      <c r="F404" s="52">
        <f t="shared" si="39"/>
        <v>2.3183712</v>
      </c>
      <c r="G404" s="16">
        <f>+AVERAGE(J404:L404)</f>
        <v>112.42733333333335</v>
      </c>
      <c r="H404" s="52">
        <f>G404*F404</f>
        <v>260.64829169280006</v>
      </c>
      <c r="I404" s="10" t="s">
        <v>123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200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aca="true" t="shared" si="42" ref="G405:G417">+AVERAGE(J405:L405)</f>
        <v>75.574</v>
      </c>
      <c r="H405" s="52">
        <f aca="true" t="shared" si="43" ref="H405:H417">G405*F405</f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200">
        <v>39629</v>
      </c>
      <c r="D406" s="16">
        <v>301.69</v>
      </c>
      <c r="E406" s="16">
        <v>12.206</v>
      </c>
      <c r="F406" s="52">
        <f t="shared" si="39"/>
        <v>1.0545984</v>
      </c>
      <c r="G406" s="16">
        <f t="shared" si="42"/>
        <v>95.882</v>
      </c>
      <c r="H406" s="52">
        <f t="shared" si="43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200">
        <v>39633</v>
      </c>
      <c r="D407" s="16">
        <v>301.84</v>
      </c>
      <c r="E407" s="16">
        <v>25.604</v>
      </c>
      <c r="F407" s="52">
        <f t="shared" si="39"/>
        <v>2.2121856</v>
      </c>
      <c r="G407" s="16">
        <f t="shared" si="42"/>
        <v>625.4953333333334</v>
      </c>
      <c r="H407" s="52">
        <f t="shared" si="43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200">
        <v>39645</v>
      </c>
      <c r="D408" s="16">
        <v>301.76</v>
      </c>
      <c r="E408" s="16">
        <v>16.627</v>
      </c>
      <c r="F408" s="52">
        <f t="shared" si="39"/>
        <v>1.4365728</v>
      </c>
      <c r="G408" s="16">
        <f t="shared" si="42"/>
        <v>127.14833333333333</v>
      </c>
      <c r="H408" s="52">
        <f t="shared" si="43"/>
        <v>182.657837232</v>
      </c>
      <c r="I408" s="10" t="s">
        <v>124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200">
        <v>39658</v>
      </c>
      <c r="D409" s="16">
        <v>302.33</v>
      </c>
      <c r="E409" s="16">
        <v>38.835</v>
      </c>
      <c r="F409" s="52">
        <f t="shared" si="39"/>
        <v>3.355344</v>
      </c>
      <c r="G409" s="16">
        <f t="shared" si="42"/>
        <v>149.696</v>
      </c>
      <c r="H409" s="52">
        <f t="shared" si="43"/>
        <v>502.281575424</v>
      </c>
      <c r="I409" s="10" t="s">
        <v>125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200">
        <v>39664</v>
      </c>
      <c r="D410" s="16">
        <v>302.33</v>
      </c>
      <c r="E410" s="16">
        <v>100.646</v>
      </c>
      <c r="F410" s="52">
        <f t="shared" si="39"/>
        <v>8.6958144</v>
      </c>
      <c r="G410" s="16">
        <f t="shared" si="42"/>
        <v>143.61866666666666</v>
      </c>
      <c r="H410" s="52">
        <f t="shared" si="43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200">
        <v>39673</v>
      </c>
      <c r="D411" s="16">
        <v>302.26</v>
      </c>
      <c r="E411" s="16">
        <v>93.735</v>
      </c>
      <c r="F411" s="52">
        <f t="shared" si="39"/>
        <v>8.098704</v>
      </c>
      <c r="G411" s="16">
        <f t="shared" si="42"/>
        <v>87.43066666666668</v>
      </c>
      <c r="H411" s="52">
        <f t="shared" si="43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200">
        <v>39687</v>
      </c>
      <c r="D412" s="16">
        <v>302.12</v>
      </c>
      <c r="E412" s="16">
        <v>67.414</v>
      </c>
      <c r="F412" s="52">
        <f t="shared" si="39"/>
        <v>5.8245696</v>
      </c>
      <c r="G412" s="16">
        <f t="shared" si="42"/>
        <v>68.256</v>
      </c>
      <c r="H412" s="52">
        <f t="shared" si="43"/>
        <v>397.5618226176</v>
      </c>
      <c r="I412" s="10" t="s">
        <v>126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200">
        <v>39699</v>
      </c>
      <c r="D413" s="16">
        <v>302.93</v>
      </c>
      <c r="E413" s="16">
        <v>232.044</v>
      </c>
      <c r="F413" s="52">
        <f t="shared" si="39"/>
        <v>20.0486016</v>
      </c>
      <c r="G413" s="16">
        <f t="shared" si="42"/>
        <v>603.2406666666667</v>
      </c>
      <c r="H413" s="52">
        <f t="shared" si="43"/>
        <v>12094.131794918401</v>
      </c>
      <c r="I413" s="10" t="s">
        <v>127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200">
        <v>39707</v>
      </c>
      <c r="D414" s="16">
        <v>302.72</v>
      </c>
      <c r="E414" s="16">
        <v>197.891</v>
      </c>
      <c r="F414" s="52">
        <f t="shared" si="39"/>
        <v>17.0977824</v>
      </c>
      <c r="G414" s="16">
        <f t="shared" si="42"/>
        <v>372.27199999999993</v>
      </c>
      <c r="H414" s="52">
        <f t="shared" si="43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200">
        <v>39716</v>
      </c>
      <c r="D415" s="16">
        <v>302.21</v>
      </c>
      <c r="E415" s="16">
        <v>86.407</v>
      </c>
      <c r="F415" s="52">
        <f t="shared" si="39"/>
        <v>7.4655648</v>
      </c>
      <c r="G415" s="16">
        <f t="shared" si="42"/>
        <v>265.358</v>
      </c>
      <c r="H415" s="52">
        <f t="shared" si="43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200">
        <v>39729</v>
      </c>
      <c r="D416" s="16">
        <v>302.29</v>
      </c>
      <c r="E416" s="16">
        <v>106.666</v>
      </c>
      <c r="F416" s="52">
        <f t="shared" si="39"/>
        <v>9.2159424</v>
      </c>
      <c r="G416" s="16">
        <f>+AVERAGE(J416:L416)</f>
        <v>31.294520000000002</v>
      </c>
      <c r="H416" s="52">
        <f t="shared" si="43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200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2"/>
        <v>45.180036666666666</v>
      </c>
      <c r="H417" s="52">
        <f t="shared" si="43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4" ref="B418:B425">+B417+1</f>
        <v>21</v>
      </c>
      <c r="C418" s="200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aca="true" t="shared" si="45" ref="G418:G425">+AVERAGE(J418:L418)</f>
        <v>352.26966666666675</v>
      </c>
      <c r="H418" s="52">
        <f aca="true" t="shared" si="46" ref="H418:H425">G418*F418</f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4"/>
        <v>22</v>
      </c>
      <c r="C419" s="200">
        <v>39757</v>
      </c>
      <c r="D419" s="16">
        <v>302.19</v>
      </c>
      <c r="E419" s="16">
        <v>92.237</v>
      </c>
      <c r="F419" s="52">
        <f t="shared" si="39"/>
        <v>7.9692768</v>
      </c>
      <c r="G419" s="16">
        <f t="shared" si="45"/>
        <v>44.09811333333332</v>
      </c>
      <c r="H419" s="52">
        <f t="shared" si="46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4"/>
        <v>23</v>
      </c>
      <c r="C420" s="200">
        <v>39771</v>
      </c>
      <c r="D420" s="16">
        <v>301.96</v>
      </c>
      <c r="E420" s="16">
        <v>81.292</v>
      </c>
      <c r="F420" s="52">
        <f t="shared" si="39"/>
        <v>7.023628800000001</v>
      </c>
      <c r="G420" s="16">
        <f t="shared" si="45"/>
        <v>221.5367533333333</v>
      </c>
      <c r="H420" s="52">
        <f t="shared" si="46"/>
        <v>1555.991920970496</v>
      </c>
      <c r="I420" s="10" t="s">
        <v>128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4"/>
        <v>24</v>
      </c>
      <c r="C421" s="200">
        <v>39793</v>
      </c>
      <c r="D421" s="16">
        <v>301.81</v>
      </c>
      <c r="E421" s="16">
        <v>26.309</v>
      </c>
      <c r="F421" s="52">
        <f t="shared" si="39"/>
        <v>2.2730976000000003</v>
      </c>
      <c r="G421" s="16">
        <f t="shared" si="45"/>
        <v>39.124590000000005</v>
      </c>
      <c r="H421" s="52">
        <f t="shared" si="46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4"/>
        <v>25</v>
      </c>
      <c r="C422" s="200">
        <v>39808</v>
      </c>
      <c r="D422" s="16">
        <v>301.67</v>
      </c>
      <c r="E422" s="16">
        <v>14.536</v>
      </c>
      <c r="F422" s="52">
        <f t="shared" si="39"/>
        <v>1.2559104</v>
      </c>
      <c r="G422" s="16">
        <f t="shared" si="45"/>
        <v>33.32485666666667</v>
      </c>
      <c r="H422" s="52">
        <f t="shared" si="46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4"/>
        <v>26</v>
      </c>
      <c r="C423" s="200">
        <v>39819</v>
      </c>
      <c r="D423" s="16">
        <v>301.62</v>
      </c>
      <c r="E423" s="16">
        <v>12.781</v>
      </c>
      <c r="F423" s="52">
        <f t="shared" si="39"/>
        <v>1.1042784</v>
      </c>
      <c r="G423" s="16">
        <f t="shared" si="45"/>
        <v>92.08905</v>
      </c>
      <c r="H423" s="52">
        <f t="shared" si="46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4"/>
        <v>27</v>
      </c>
      <c r="C424" s="200">
        <v>39842</v>
      </c>
      <c r="D424" s="16">
        <v>301.59</v>
      </c>
      <c r="E424" s="16">
        <v>8.529</v>
      </c>
      <c r="F424" s="52">
        <f t="shared" si="39"/>
        <v>0.7369056</v>
      </c>
      <c r="G424" s="16">
        <f t="shared" si="45"/>
        <v>116.79312333333333</v>
      </c>
      <c r="H424" s="52">
        <f t="shared" si="46"/>
        <v>86.065506625824</v>
      </c>
      <c r="I424" s="10" t="s">
        <v>129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4"/>
        <v>28</v>
      </c>
      <c r="C425" s="200">
        <v>39849</v>
      </c>
      <c r="D425" s="16">
        <v>301.62</v>
      </c>
      <c r="E425" s="16">
        <v>10.481</v>
      </c>
      <c r="F425" s="52">
        <f t="shared" si="39"/>
        <v>0.9055584</v>
      </c>
      <c r="G425" s="16">
        <f t="shared" si="45"/>
        <v>73.45654666666667</v>
      </c>
      <c r="H425" s="52">
        <f t="shared" si="46"/>
        <v>66.519192868992</v>
      </c>
      <c r="I425" s="10" t="s">
        <v>130</v>
      </c>
      <c r="J425" s="4">
        <v>72.77914</v>
      </c>
      <c r="K425" s="4">
        <v>68.27814</v>
      </c>
      <c r="L425" s="4">
        <v>79.31236</v>
      </c>
      <c r="M425" s="17"/>
      <c r="N425" s="64"/>
      <c r="O425" s="11"/>
    </row>
    <row r="426" spans="1:15" ht="24">
      <c r="A426" s="11"/>
      <c r="B426" s="10">
        <f>+B425+1</f>
        <v>29</v>
      </c>
      <c r="C426" s="200">
        <v>39867</v>
      </c>
      <c r="D426" s="16">
        <v>301.57</v>
      </c>
      <c r="E426" s="16">
        <v>8.594</v>
      </c>
      <c r="F426" s="52">
        <f aca="true" t="shared" si="47" ref="F426:F662">E426*0.0864</f>
        <v>0.7425216</v>
      </c>
      <c r="G426" s="16">
        <f aca="true" t="shared" si="48" ref="G426:G432">+AVERAGE(J426:L426)</f>
        <v>84.69873666666668</v>
      </c>
      <c r="H426" s="52">
        <f aca="true" t="shared" si="49" ref="H426:H432">G426*F426</f>
        <v>62.89064146771201</v>
      </c>
      <c r="I426" s="10" t="s">
        <v>131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200">
        <v>39876</v>
      </c>
      <c r="D427" s="16">
        <v>301.56</v>
      </c>
      <c r="E427" s="16">
        <v>9.439</v>
      </c>
      <c r="F427" s="52">
        <f t="shared" si="47"/>
        <v>0.8155296000000001</v>
      </c>
      <c r="G427" s="16">
        <f t="shared" si="48"/>
        <v>112.25067000000001</v>
      </c>
      <c r="H427" s="52">
        <f t="shared" si="49"/>
        <v>91.54374400483202</v>
      </c>
      <c r="I427" s="10" t="s">
        <v>132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4">
        <v>39903</v>
      </c>
      <c r="D428" s="73">
        <v>301.73</v>
      </c>
      <c r="E428" s="73">
        <v>20.961</v>
      </c>
      <c r="F428" s="74">
        <f t="shared" si="47"/>
        <v>1.8110304</v>
      </c>
      <c r="G428" s="73">
        <f t="shared" si="48"/>
        <v>38.863616666666665</v>
      </c>
      <c r="H428" s="74">
        <f t="shared" si="49"/>
        <v>70.38319123728</v>
      </c>
      <c r="I428" s="72" t="s">
        <v>133</v>
      </c>
      <c r="J428" s="73">
        <v>40.89411</v>
      </c>
      <c r="K428" s="73">
        <v>37.39871</v>
      </c>
      <c r="L428" s="73">
        <v>38.29803</v>
      </c>
      <c r="M428" s="69"/>
      <c r="N428" s="69"/>
      <c r="O428" s="65"/>
    </row>
    <row r="429" spans="1:15" s="70" customFormat="1" ht="24">
      <c r="A429" s="65"/>
      <c r="B429" s="66">
        <v>1</v>
      </c>
      <c r="C429" s="205">
        <v>39911</v>
      </c>
      <c r="D429" s="67">
        <v>301.84</v>
      </c>
      <c r="E429" s="67">
        <v>27.676</v>
      </c>
      <c r="F429" s="68">
        <f t="shared" si="47"/>
        <v>2.3912064</v>
      </c>
      <c r="G429" s="67">
        <f t="shared" si="48"/>
        <v>107.96529333333335</v>
      </c>
      <c r="H429" s="68">
        <f t="shared" si="49"/>
        <v>258.1673003965441</v>
      </c>
      <c r="I429" s="85" t="s">
        <v>134</v>
      </c>
      <c r="J429" s="13">
        <v>146.35916</v>
      </c>
      <c r="K429" s="13">
        <v>75.4883</v>
      </c>
      <c r="L429" s="13">
        <v>102.04842</v>
      </c>
      <c r="M429" s="69"/>
      <c r="N429" s="69"/>
      <c r="O429" s="65"/>
    </row>
    <row r="430" spans="1:15" ht="24">
      <c r="A430" s="11"/>
      <c r="B430" s="10">
        <v>2</v>
      </c>
      <c r="C430" s="200">
        <v>39932</v>
      </c>
      <c r="D430" s="16">
        <v>301.72</v>
      </c>
      <c r="E430" s="16">
        <v>18.536</v>
      </c>
      <c r="F430" s="52">
        <f t="shared" si="47"/>
        <v>1.6015104000000002</v>
      </c>
      <c r="G430" s="16">
        <f t="shared" si="48"/>
        <v>55.94074666666666</v>
      </c>
      <c r="H430" s="52">
        <f t="shared" si="49"/>
        <v>89.589687570432</v>
      </c>
      <c r="I430" s="12" t="s">
        <v>135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200">
        <v>39942</v>
      </c>
      <c r="D431" s="16">
        <v>301.71</v>
      </c>
      <c r="E431" s="16">
        <v>17.443</v>
      </c>
      <c r="F431" s="52">
        <f t="shared" si="47"/>
        <v>1.5070752000000003</v>
      </c>
      <c r="G431" s="16">
        <f t="shared" si="48"/>
        <v>67.45574333333333</v>
      </c>
      <c r="H431" s="52">
        <f t="shared" si="49"/>
        <v>101.66087787523202</v>
      </c>
      <c r="I431" s="12" t="s">
        <v>136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200">
        <v>39951</v>
      </c>
      <c r="D432" s="16">
        <v>301.95</v>
      </c>
      <c r="E432" s="16">
        <v>35.35</v>
      </c>
      <c r="F432" s="52">
        <f t="shared" si="47"/>
        <v>3.05424</v>
      </c>
      <c r="G432" s="16">
        <f t="shared" si="48"/>
        <v>129.09815666666665</v>
      </c>
      <c r="H432" s="52">
        <f t="shared" si="49"/>
        <v>394.2967540176</v>
      </c>
      <c r="I432" s="12" t="s">
        <v>137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200">
        <v>39962</v>
      </c>
      <c r="D433" s="16">
        <v>301.66</v>
      </c>
      <c r="E433" s="16">
        <v>14.038</v>
      </c>
      <c r="F433" s="52">
        <f t="shared" si="47"/>
        <v>1.2128832</v>
      </c>
      <c r="G433" s="16">
        <f aca="true" t="shared" si="50" ref="G433:G438">+AVERAGE(J433:L433)</f>
        <v>63.85769666666667</v>
      </c>
      <c r="H433" s="52">
        <f aca="true" t="shared" si="51" ref="H433:H438">G433*F433</f>
        <v>77.451927477696</v>
      </c>
      <c r="I433" s="12" t="s">
        <v>121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200">
        <v>39967</v>
      </c>
      <c r="D434" s="16">
        <v>301.93</v>
      </c>
      <c r="E434" s="16">
        <v>43.123</v>
      </c>
      <c r="F434" s="52">
        <f t="shared" si="47"/>
        <v>3.7258272</v>
      </c>
      <c r="G434" s="16">
        <f t="shared" si="50"/>
        <v>97.70886333333333</v>
      </c>
      <c r="H434" s="52">
        <f t="shared" si="51"/>
        <v>364.04634068841597</v>
      </c>
      <c r="I434" s="12" t="s">
        <v>138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200">
        <v>39975</v>
      </c>
      <c r="D435" s="16">
        <v>301.76</v>
      </c>
      <c r="E435" s="16">
        <v>23.245</v>
      </c>
      <c r="F435" s="52">
        <f t="shared" si="47"/>
        <v>2.0083680000000004</v>
      </c>
      <c r="G435" s="16">
        <f t="shared" si="50"/>
        <v>79.53730333333333</v>
      </c>
      <c r="H435" s="52">
        <f t="shared" si="51"/>
        <v>159.74017482096002</v>
      </c>
      <c r="I435" s="12" t="s">
        <v>139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200">
        <v>39986</v>
      </c>
      <c r="D436" s="16">
        <v>301.74</v>
      </c>
      <c r="E436" s="16">
        <v>22.405</v>
      </c>
      <c r="F436" s="52">
        <f t="shared" si="47"/>
        <v>1.9357920000000002</v>
      </c>
      <c r="G436" s="16">
        <f t="shared" si="50"/>
        <v>147.40538666666666</v>
      </c>
      <c r="H436" s="52">
        <f t="shared" si="51"/>
        <v>285.34616826624</v>
      </c>
      <c r="I436" s="12" t="s">
        <v>140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200">
        <v>39996</v>
      </c>
      <c r="D437" s="16">
        <v>301.76</v>
      </c>
      <c r="E437" s="16">
        <v>26.592</v>
      </c>
      <c r="F437" s="52">
        <f t="shared" si="47"/>
        <v>2.2975488</v>
      </c>
      <c r="G437" s="16">
        <f t="shared" si="50"/>
        <v>110.60906666666666</v>
      </c>
      <c r="H437" s="52">
        <f t="shared" si="51"/>
        <v>254.12972838911998</v>
      </c>
      <c r="I437" s="10" t="s">
        <v>141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200">
        <v>40014</v>
      </c>
      <c r="D438" s="16">
        <v>301.98</v>
      </c>
      <c r="E438" s="16">
        <v>41.634</v>
      </c>
      <c r="F438" s="52">
        <f t="shared" si="47"/>
        <v>3.5971776</v>
      </c>
      <c r="G438" s="16">
        <f t="shared" si="50"/>
        <v>70.06912999999999</v>
      </c>
      <c r="H438" s="52">
        <f t="shared" si="51"/>
        <v>252.05110488748798</v>
      </c>
      <c r="I438" s="10" t="s">
        <v>142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200">
        <v>40025</v>
      </c>
      <c r="D439" s="16">
        <v>301.77</v>
      </c>
      <c r="E439" s="16">
        <v>25.624</v>
      </c>
      <c r="F439" s="52">
        <f t="shared" si="47"/>
        <v>2.2139136</v>
      </c>
      <c r="G439" s="16">
        <f aca="true" t="shared" si="52" ref="G439:G535">+AVERAGE(J439:L439)</f>
        <v>37.802749999999996</v>
      </c>
      <c r="H439" s="52">
        <f aca="true" t="shared" si="53" ref="H439:H535">G439*F439</f>
        <v>83.6920223424</v>
      </c>
      <c r="I439" s="10" t="s">
        <v>143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200">
        <v>40032</v>
      </c>
      <c r="D440" s="16">
        <v>301.64</v>
      </c>
      <c r="E440" s="16">
        <v>13.97</v>
      </c>
      <c r="F440" s="52">
        <f t="shared" si="47"/>
        <v>1.207008</v>
      </c>
      <c r="G440" s="16">
        <f t="shared" si="52"/>
        <v>75.03643333333333</v>
      </c>
      <c r="H440" s="52">
        <f t="shared" si="53"/>
        <v>90.56957532480001</v>
      </c>
      <c r="I440" s="10" t="s">
        <v>144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200">
        <v>40049</v>
      </c>
      <c r="D441" s="16">
        <v>302.22</v>
      </c>
      <c r="E441" s="16">
        <v>78.96</v>
      </c>
      <c r="F441" s="52">
        <f t="shared" si="47"/>
        <v>6.822144</v>
      </c>
      <c r="G441" s="16">
        <f t="shared" si="52"/>
        <v>200.73128333333332</v>
      </c>
      <c r="H441" s="52">
        <f t="shared" si="53"/>
        <v>1369.4177202048</v>
      </c>
      <c r="I441" s="10" t="s">
        <v>145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200">
        <v>40051</v>
      </c>
      <c r="D442" s="16">
        <v>320.52</v>
      </c>
      <c r="E442" s="16">
        <v>130.299</v>
      </c>
      <c r="F442" s="52">
        <f t="shared" si="47"/>
        <v>11.257833600000001</v>
      </c>
      <c r="G442" s="16">
        <f t="shared" si="52"/>
        <v>317.3889266666667</v>
      </c>
      <c r="H442" s="52">
        <f t="shared" si="53"/>
        <v>3573.1117228959365</v>
      </c>
      <c r="I442" s="10" t="s">
        <v>146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200">
        <v>40059</v>
      </c>
      <c r="D443" s="16">
        <v>302.14</v>
      </c>
      <c r="E443" s="16">
        <v>71.438</v>
      </c>
      <c r="F443" s="52">
        <f t="shared" si="47"/>
        <v>6.1722432000000005</v>
      </c>
      <c r="G443" s="16">
        <f t="shared" si="52"/>
        <v>145.19974333333332</v>
      </c>
      <c r="H443" s="52">
        <f t="shared" si="53"/>
        <v>896.208128430912</v>
      </c>
      <c r="I443" s="10" t="s">
        <v>147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200">
        <v>40065</v>
      </c>
      <c r="D444" s="16">
        <v>302.54</v>
      </c>
      <c r="E444" s="16">
        <v>138.195</v>
      </c>
      <c r="F444" s="16">
        <f t="shared" si="47"/>
        <v>11.940048</v>
      </c>
      <c r="G444" s="16">
        <f t="shared" si="52"/>
        <v>555.5491233333333</v>
      </c>
      <c r="H444" s="16">
        <f t="shared" si="53"/>
        <v>6633.283198957921</v>
      </c>
      <c r="I444" s="10" t="s">
        <v>148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200">
        <v>40075</v>
      </c>
      <c r="D445" s="16">
        <v>303.01</v>
      </c>
      <c r="E445" s="16">
        <v>211.202</v>
      </c>
      <c r="F445" s="16">
        <f t="shared" si="47"/>
        <v>18.2478528</v>
      </c>
      <c r="G445" s="16">
        <f t="shared" si="52"/>
        <v>256.08098666666666</v>
      </c>
      <c r="H445" s="16">
        <f t="shared" si="53"/>
        <v>4672.928149572096</v>
      </c>
      <c r="I445" s="10" t="s">
        <v>117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200">
        <v>40092</v>
      </c>
      <c r="D446" s="16">
        <v>302.16</v>
      </c>
      <c r="E446" s="16">
        <v>71.673</v>
      </c>
      <c r="F446" s="16">
        <f t="shared" si="47"/>
        <v>6.192547200000001</v>
      </c>
      <c r="G446" s="16">
        <f t="shared" si="52"/>
        <v>88.13009333333333</v>
      </c>
      <c r="H446" s="16">
        <f t="shared" si="53"/>
        <v>545.7497627070721</v>
      </c>
      <c r="I446" s="10" t="s">
        <v>118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200">
        <v>40098</v>
      </c>
      <c r="D447" s="16">
        <v>302.03</v>
      </c>
      <c r="E447" s="16">
        <v>51.521</v>
      </c>
      <c r="F447" s="16">
        <f t="shared" si="47"/>
        <v>4.4514144</v>
      </c>
      <c r="G447" s="16">
        <f t="shared" si="52"/>
        <v>98.60134333333333</v>
      </c>
      <c r="H447" s="16">
        <f t="shared" si="53"/>
        <v>438.915439573344</v>
      </c>
      <c r="I447" s="10" t="s">
        <v>149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200">
        <v>40105</v>
      </c>
      <c r="D448" s="16">
        <v>302.01</v>
      </c>
      <c r="E448" s="16">
        <v>49.749</v>
      </c>
      <c r="F448" s="16">
        <f t="shared" si="47"/>
        <v>4.2983136</v>
      </c>
      <c r="G448" s="16">
        <f t="shared" si="52"/>
        <v>65.01283333333333</v>
      </c>
      <c r="H448" s="16">
        <f t="shared" si="53"/>
        <v>279.44554569120004</v>
      </c>
      <c r="I448" s="10" t="s">
        <v>150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200">
        <v>40113</v>
      </c>
      <c r="D449" s="16">
        <v>302</v>
      </c>
      <c r="E449" s="16">
        <v>47.445</v>
      </c>
      <c r="F449" s="16">
        <f t="shared" si="47"/>
        <v>4.099248</v>
      </c>
      <c r="G449" s="16">
        <f t="shared" si="52"/>
        <v>76.54799666666668</v>
      </c>
      <c r="H449" s="16">
        <f t="shared" si="53"/>
        <v>313.78922223984006</v>
      </c>
      <c r="I449" s="10" t="s">
        <v>151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200">
        <v>40121</v>
      </c>
      <c r="D450" s="16">
        <v>301.8</v>
      </c>
      <c r="E450" s="16">
        <v>21.889</v>
      </c>
      <c r="F450" s="16">
        <f t="shared" si="47"/>
        <v>1.8912096</v>
      </c>
      <c r="G450" s="16">
        <f t="shared" si="52"/>
        <v>89.14120666666666</v>
      </c>
      <c r="H450" s="16">
        <f t="shared" si="53"/>
        <v>168.584705803584</v>
      </c>
      <c r="I450" s="10" t="s">
        <v>152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200">
        <v>40127</v>
      </c>
      <c r="D451" s="16">
        <v>301.85</v>
      </c>
      <c r="E451" s="16">
        <v>23.75</v>
      </c>
      <c r="F451" s="16">
        <f t="shared" si="47"/>
        <v>2.052</v>
      </c>
      <c r="G451" s="16">
        <f t="shared" si="52"/>
        <v>66.09709</v>
      </c>
      <c r="H451" s="16">
        <f t="shared" si="53"/>
        <v>135.63122868</v>
      </c>
      <c r="I451" s="10" t="s">
        <v>153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200">
        <v>40133</v>
      </c>
      <c r="D452" s="16">
        <v>301.78</v>
      </c>
      <c r="E452" s="16">
        <v>20.324</v>
      </c>
      <c r="F452" s="16">
        <f t="shared" si="47"/>
        <v>1.7559936000000003</v>
      </c>
      <c r="G452" s="16">
        <f t="shared" si="52"/>
        <v>85.03542</v>
      </c>
      <c r="H452" s="16">
        <f t="shared" si="53"/>
        <v>149.32165329331204</v>
      </c>
      <c r="I452" s="10" t="s">
        <v>154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200">
        <v>40141</v>
      </c>
      <c r="D453" s="16">
        <v>301.8</v>
      </c>
      <c r="E453" s="16">
        <v>21.963</v>
      </c>
      <c r="F453" s="16">
        <f t="shared" si="47"/>
        <v>1.8976032000000003</v>
      </c>
      <c r="G453" s="16">
        <f t="shared" si="52"/>
        <v>96.19670666666667</v>
      </c>
      <c r="H453" s="16">
        <f t="shared" si="53"/>
        <v>182.54317840012803</v>
      </c>
      <c r="I453" s="10" t="s">
        <v>155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200">
        <v>40151</v>
      </c>
      <c r="D454" s="16">
        <v>301.7</v>
      </c>
      <c r="E454" s="16">
        <v>15.935</v>
      </c>
      <c r="F454" s="16">
        <f t="shared" si="47"/>
        <v>1.376784</v>
      </c>
      <c r="G454" s="16">
        <f t="shared" si="52"/>
        <v>23.587076666666672</v>
      </c>
      <c r="H454" s="16">
        <f t="shared" si="53"/>
        <v>32.474309761440004</v>
      </c>
      <c r="I454" s="10" t="s">
        <v>156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200">
        <v>40158</v>
      </c>
      <c r="D455" s="16">
        <v>301.71</v>
      </c>
      <c r="E455" s="16">
        <v>16.282</v>
      </c>
      <c r="F455" s="16">
        <f t="shared" si="47"/>
        <v>1.4067648000000001</v>
      </c>
      <c r="G455" s="16">
        <f t="shared" si="52"/>
        <v>33.097516666666664</v>
      </c>
      <c r="H455" s="16">
        <f t="shared" si="53"/>
        <v>46.560421414080004</v>
      </c>
      <c r="I455" s="10" t="s">
        <v>157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200">
        <v>40163</v>
      </c>
      <c r="D456" s="16">
        <v>301.67</v>
      </c>
      <c r="E456" s="16">
        <v>14.074</v>
      </c>
      <c r="F456" s="16">
        <f t="shared" si="47"/>
        <v>1.2159936</v>
      </c>
      <c r="G456" s="16">
        <f t="shared" si="52"/>
        <v>33.46245</v>
      </c>
      <c r="H456" s="16">
        <f t="shared" si="53"/>
        <v>40.69012504032</v>
      </c>
      <c r="I456" s="10" t="s">
        <v>158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200">
        <v>40172</v>
      </c>
      <c r="D457" s="16">
        <v>301.56</v>
      </c>
      <c r="E457" s="16">
        <v>12.932</v>
      </c>
      <c r="F457" s="16">
        <f t="shared" si="47"/>
        <v>1.1173248</v>
      </c>
      <c r="G457" s="16">
        <f t="shared" si="52"/>
        <v>53.70282333333333</v>
      </c>
      <c r="H457" s="16">
        <f t="shared" si="53"/>
        <v>60.003496340351994</v>
      </c>
      <c r="I457" s="10" t="s">
        <v>159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200">
        <v>40184</v>
      </c>
      <c r="D458" s="16">
        <v>301.52</v>
      </c>
      <c r="E458" s="16">
        <v>3.081</v>
      </c>
      <c r="F458" s="16">
        <f t="shared" si="47"/>
        <v>0.2661984</v>
      </c>
      <c r="G458" s="16">
        <f t="shared" si="52"/>
        <v>19.1279</v>
      </c>
      <c r="H458" s="16">
        <f t="shared" si="53"/>
        <v>5.0918163753600005</v>
      </c>
      <c r="I458" s="10" t="s">
        <v>160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200">
        <v>40194</v>
      </c>
      <c r="D459" s="16">
        <v>301.42</v>
      </c>
      <c r="E459" s="16">
        <v>2.711</v>
      </c>
      <c r="F459" s="16">
        <f t="shared" si="47"/>
        <v>0.2342304</v>
      </c>
      <c r="G459" s="16">
        <f t="shared" si="52"/>
        <v>62.48548</v>
      </c>
      <c r="H459" s="16">
        <f t="shared" si="53"/>
        <v>14.635998974592</v>
      </c>
      <c r="I459" s="10" t="s">
        <v>161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200">
        <v>40197</v>
      </c>
      <c r="D460" s="16">
        <v>301.46</v>
      </c>
      <c r="E460" s="16">
        <v>3.007</v>
      </c>
      <c r="F460" s="16">
        <f t="shared" si="47"/>
        <v>0.2598048</v>
      </c>
      <c r="G460" s="16">
        <f t="shared" si="52"/>
        <v>47.47808</v>
      </c>
      <c r="H460" s="16">
        <f t="shared" si="53"/>
        <v>12.335033078783999</v>
      </c>
      <c r="I460" s="10" t="s">
        <v>162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200">
        <v>40207</v>
      </c>
      <c r="D461" s="16">
        <v>301.46</v>
      </c>
      <c r="E461" s="16">
        <v>2.814</v>
      </c>
      <c r="F461" s="16">
        <f t="shared" si="47"/>
        <v>0.24312960000000003</v>
      </c>
      <c r="G461" s="16">
        <f t="shared" si="52"/>
        <v>58.816763333333334</v>
      </c>
      <c r="H461" s="16">
        <f t="shared" si="53"/>
        <v>14.300096142528002</v>
      </c>
      <c r="I461" s="10" t="s">
        <v>163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200">
        <v>40213</v>
      </c>
      <c r="D462" s="16">
        <v>301.46</v>
      </c>
      <c r="E462" s="16">
        <v>2.779</v>
      </c>
      <c r="F462" s="16">
        <f t="shared" si="47"/>
        <v>0.2401056</v>
      </c>
      <c r="G462" s="16">
        <f t="shared" si="52"/>
        <v>69.56372</v>
      </c>
      <c r="H462" s="16">
        <f t="shared" si="53"/>
        <v>16.702638728832</v>
      </c>
      <c r="I462" s="10" t="s">
        <v>164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200">
        <v>40219</v>
      </c>
      <c r="D463" s="16">
        <v>301.7</v>
      </c>
      <c r="E463" s="16">
        <v>2.385</v>
      </c>
      <c r="F463" s="16">
        <f t="shared" si="47"/>
        <v>0.206064</v>
      </c>
      <c r="G463" s="16">
        <f t="shared" si="52"/>
        <v>42.393766666666664</v>
      </c>
      <c r="H463" s="16">
        <f t="shared" si="53"/>
        <v>8.7358291344</v>
      </c>
      <c r="I463" s="10" t="s">
        <v>165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200">
        <v>40222</v>
      </c>
      <c r="D464" s="16">
        <v>301.8</v>
      </c>
      <c r="E464" s="16">
        <v>2.779</v>
      </c>
      <c r="F464" s="16">
        <f t="shared" si="47"/>
        <v>0.2401056</v>
      </c>
      <c r="G464" s="16">
        <f t="shared" si="52"/>
        <v>54.68725</v>
      </c>
      <c r="H464" s="16">
        <f t="shared" si="53"/>
        <v>13.1307149736</v>
      </c>
      <c r="I464" s="10" t="s">
        <v>166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200">
        <v>40233</v>
      </c>
      <c r="D465" s="16">
        <v>301.7</v>
      </c>
      <c r="E465" s="16">
        <v>2.411</v>
      </c>
      <c r="F465" s="16">
        <f t="shared" si="47"/>
        <v>0.2083104</v>
      </c>
      <c r="G465" s="16">
        <f t="shared" si="52"/>
        <v>44.92380666666667</v>
      </c>
      <c r="H465" s="16">
        <f t="shared" si="53"/>
        <v>9.358096136256002</v>
      </c>
      <c r="I465" s="10" t="s">
        <v>167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200">
        <v>40240</v>
      </c>
      <c r="D466" s="16">
        <v>301.8</v>
      </c>
      <c r="E466" s="16">
        <v>2.679</v>
      </c>
      <c r="F466" s="16">
        <f t="shared" si="47"/>
        <v>0.2314656</v>
      </c>
      <c r="G466" s="16">
        <f t="shared" si="52"/>
        <v>51.39255</v>
      </c>
      <c r="H466" s="16">
        <f t="shared" si="53"/>
        <v>11.89560742128</v>
      </c>
      <c r="I466" s="10" t="s">
        <v>168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200">
        <v>40250</v>
      </c>
      <c r="D467" s="16">
        <v>301.83</v>
      </c>
      <c r="E467" s="16">
        <v>2.336</v>
      </c>
      <c r="F467" s="16">
        <f t="shared" si="47"/>
        <v>0.2018304</v>
      </c>
      <c r="G467" s="16">
        <f t="shared" si="52"/>
        <v>34.84321333333333</v>
      </c>
      <c r="H467" s="16">
        <f t="shared" si="53"/>
        <v>7.032419684351999</v>
      </c>
      <c r="I467" s="10" t="s">
        <v>169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1"/>
      <c r="B468" s="57">
        <v>40</v>
      </c>
      <c r="C468" s="203">
        <v>40259</v>
      </c>
      <c r="D468" s="58">
        <v>301.9</v>
      </c>
      <c r="E468" s="58">
        <v>2.826</v>
      </c>
      <c r="F468" s="58">
        <f t="shared" si="47"/>
        <v>0.2441664</v>
      </c>
      <c r="G468" s="58">
        <f t="shared" si="52"/>
        <v>50.1662</v>
      </c>
      <c r="H468" s="58">
        <f t="shared" si="53"/>
        <v>12.248900455680001</v>
      </c>
      <c r="I468" s="57" t="s">
        <v>170</v>
      </c>
      <c r="J468" s="58">
        <v>58.87885</v>
      </c>
      <c r="K468" s="58">
        <v>46.98401</v>
      </c>
      <c r="L468" s="58">
        <v>44.63574</v>
      </c>
      <c r="M468" s="17"/>
      <c r="N468" s="17"/>
      <c r="O468" s="11"/>
    </row>
    <row r="469" spans="1:15" ht="24">
      <c r="A469" s="11"/>
      <c r="B469" s="10">
        <v>1</v>
      </c>
      <c r="C469" s="200">
        <v>40271</v>
      </c>
      <c r="D469" s="16">
        <v>301.87</v>
      </c>
      <c r="E469" s="16">
        <v>9.36</v>
      </c>
      <c r="F469" s="16">
        <f t="shared" si="47"/>
        <v>0.808704</v>
      </c>
      <c r="G469" s="16">
        <f t="shared" si="52"/>
        <v>73.30363</v>
      </c>
      <c r="H469" s="16">
        <f t="shared" si="53"/>
        <v>59.280938795519994</v>
      </c>
      <c r="I469" s="86" t="s">
        <v>171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200">
        <v>40280</v>
      </c>
      <c r="D470" s="16">
        <v>301.91</v>
      </c>
      <c r="E470" s="16">
        <v>9.751</v>
      </c>
      <c r="F470" s="16">
        <f t="shared" si="47"/>
        <v>0.8424864</v>
      </c>
      <c r="G470" s="16">
        <f t="shared" si="52"/>
        <v>47.64886333333334</v>
      </c>
      <c r="H470" s="16">
        <f t="shared" si="53"/>
        <v>40.143519333792</v>
      </c>
      <c r="I470" s="10" t="s">
        <v>172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200">
        <v>40309</v>
      </c>
      <c r="D471" s="16">
        <v>301.83</v>
      </c>
      <c r="E471" s="16">
        <v>6.237</v>
      </c>
      <c r="F471" s="16">
        <f t="shared" si="47"/>
        <v>0.5388768</v>
      </c>
      <c r="G471" s="16">
        <f t="shared" si="52"/>
        <v>53.95896333333334</v>
      </c>
      <c r="H471" s="16">
        <f t="shared" si="53"/>
        <v>29.077233492384003</v>
      </c>
      <c r="I471" s="10" t="s">
        <v>173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200">
        <v>40318</v>
      </c>
      <c r="D472" s="16">
        <v>301.87</v>
      </c>
      <c r="E472" s="16">
        <v>7.492</v>
      </c>
      <c r="F472" s="16">
        <f t="shared" si="47"/>
        <v>0.6473088</v>
      </c>
      <c r="G472" s="16">
        <f t="shared" si="52"/>
        <v>61.75249666666667</v>
      </c>
      <c r="H472" s="16">
        <f t="shared" si="53"/>
        <v>39.97293451430401</v>
      </c>
      <c r="I472" s="10" t="s">
        <v>174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200">
        <v>40325</v>
      </c>
      <c r="D473" s="16">
        <v>0.36</v>
      </c>
      <c r="E473" s="16">
        <v>6.194</v>
      </c>
      <c r="F473" s="16">
        <f t="shared" si="47"/>
        <v>0.5351616</v>
      </c>
      <c r="G473" s="16">
        <f t="shared" si="52"/>
        <v>51.42367333333333</v>
      </c>
      <c r="H473" s="16">
        <f t="shared" si="53"/>
        <v>27.519975298944</v>
      </c>
      <c r="I473" s="10" t="s">
        <v>175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200">
        <v>40333</v>
      </c>
      <c r="D474" s="16">
        <v>301.86</v>
      </c>
      <c r="E474" s="16">
        <v>6.399</v>
      </c>
      <c r="F474" s="16">
        <f t="shared" si="47"/>
        <v>0.5528736000000001</v>
      </c>
      <c r="G474" s="16">
        <f t="shared" si="52"/>
        <v>206.84341666666668</v>
      </c>
      <c r="H474" s="16">
        <f t="shared" si="53"/>
        <v>114.35826440880003</v>
      </c>
      <c r="I474" s="87" t="s">
        <v>176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200">
        <v>40339</v>
      </c>
      <c r="D475" s="16">
        <v>301.87</v>
      </c>
      <c r="E475" s="16">
        <v>12.35</v>
      </c>
      <c r="F475" s="16">
        <f t="shared" si="47"/>
        <v>1.06704</v>
      </c>
      <c r="G475" s="16">
        <f t="shared" si="52"/>
        <v>109.25308666666668</v>
      </c>
      <c r="H475" s="16">
        <f t="shared" si="53"/>
        <v>116.57741359680001</v>
      </c>
      <c r="I475" s="87" t="s">
        <v>177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200">
        <v>40353</v>
      </c>
      <c r="D476" s="16">
        <v>301.91</v>
      </c>
      <c r="E476" s="16">
        <v>13.819</v>
      </c>
      <c r="F476" s="16">
        <f t="shared" si="47"/>
        <v>1.1939616000000002</v>
      </c>
      <c r="G476" s="16">
        <f t="shared" si="52"/>
        <v>247.62293333333332</v>
      </c>
      <c r="H476" s="16">
        <f t="shared" si="53"/>
        <v>295.65227367936</v>
      </c>
      <c r="I476" s="87" t="s">
        <v>178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200">
        <v>40361</v>
      </c>
      <c r="D477" s="16">
        <v>302.06</v>
      </c>
      <c r="E477" s="16">
        <v>41.25</v>
      </c>
      <c r="F477" s="16">
        <f t="shared" si="47"/>
        <v>3.564</v>
      </c>
      <c r="G477" s="16">
        <f t="shared" si="52"/>
        <v>435.13233666666673</v>
      </c>
      <c r="H477" s="16">
        <f t="shared" si="53"/>
        <v>1550.8116478800002</v>
      </c>
      <c r="I477" s="10" t="s">
        <v>141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200">
        <v>40371</v>
      </c>
      <c r="D478" s="16">
        <v>301.85</v>
      </c>
      <c r="E478" s="16">
        <v>11.455</v>
      </c>
      <c r="F478" s="16">
        <f t="shared" si="47"/>
        <v>0.989712</v>
      </c>
      <c r="G478" s="16">
        <f t="shared" si="52"/>
        <v>475.68156</v>
      </c>
      <c r="H478" s="16">
        <f t="shared" si="53"/>
        <v>470.78774811072003</v>
      </c>
      <c r="I478" s="10" t="s">
        <v>142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200">
        <v>40385</v>
      </c>
      <c r="D479" s="16">
        <v>301.94</v>
      </c>
      <c r="E479" s="16">
        <v>14.755</v>
      </c>
      <c r="F479" s="16">
        <f t="shared" si="47"/>
        <v>1.2748320000000002</v>
      </c>
      <c r="G479" s="16">
        <f t="shared" si="52"/>
        <v>466.81292666666667</v>
      </c>
      <c r="H479" s="16">
        <f t="shared" si="53"/>
        <v>595.1080569283201</v>
      </c>
      <c r="I479" s="10" t="s">
        <v>143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200">
        <v>40395</v>
      </c>
      <c r="D480" s="16">
        <v>302.42</v>
      </c>
      <c r="E480" s="16">
        <v>91.169</v>
      </c>
      <c r="F480" s="16">
        <f t="shared" si="47"/>
        <v>7.8770016</v>
      </c>
      <c r="G480" s="16">
        <f t="shared" si="52"/>
        <v>180.61158666666665</v>
      </c>
      <c r="H480" s="16">
        <f t="shared" si="53"/>
        <v>1422.677757151872</v>
      </c>
      <c r="I480" s="10" t="s">
        <v>144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200">
        <v>40403</v>
      </c>
      <c r="D481" s="16">
        <v>303.14</v>
      </c>
      <c r="E481" s="16">
        <v>221.617</v>
      </c>
      <c r="F481" s="16">
        <f t="shared" si="47"/>
        <v>19.1477088</v>
      </c>
      <c r="G481" s="16">
        <f t="shared" si="52"/>
        <v>587.12416</v>
      </c>
      <c r="H481" s="16">
        <f t="shared" si="53"/>
        <v>11242.082445124608</v>
      </c>
      <c r="I481" s="10" t="s">
        <v>145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200">
        <v>40414</v>
      </c>
      <c r="D482" s="16">
        <v>302.97</v>
      </c>
      <c r="E482" s="16">
        <v>204.255</v>
      </c>
      <c r="F482" s="16">
        <f t="shared" si="47"/>
        <v>17.647632</v>
      </c>
      <c r="G482" s="16">
        <f t="shared" si="52"/>
        <v>617.3563399999999</v>
      </c>
      <c r="H482" s="16">
        <f t="shared" si="53"/>
        <v>10894.87750118688</v>
      </c>
      <c r="I482" s="10" t="s">
        <v>146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200">
        <v>40428</v>
      </c>
      <c r="D483" s="16">
        <v>302.18</v>
      </c>
      <c r="E483" s="16">
        <v>59.953</v>
      </c>
      <c r="F483" s="16">
        <f t="shared" si="47"/>
        <v>5.179939200000001</v>
      </c>
      <c r="G483" s="16">
        <f t="shared" si="52"/>
        <v>56.014136666666666</v>
      </c>
      <c r="H483" s="16">
        <f t="shared" si="53"/>
        <v>290.14982227382404</v>
      </c>
      <c r="I483" s="10" t="s">
        <v>147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200">
        <v>40434</v>
      </c>
      <c r="D484" s="16">
        <v>303.28</v>
      </c>
      <c r="E484" s="16">
        <v>253.676</v>
      </c>
      <c r="F484" s="16">
        <f t="shared" si="47"/>
        <v>21.9176064</v>
      </c>
      <c r="G484" s="16">
        <f t="shared" si="52"/>
        <v>532.0639199999999</v>
      </c>
      <c r="H484" s="16">
        <f t="shared" si="53"/>
        <v>11661.567578201088</v>
      </c>
      <c r="I484" s="10" t="s">
        <v>148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200">
        <v>40438</v>
      </c>
      <c r="D485" s="16">
        <v>304.02</v>
      </c>
      <c r="E485" s="16">
        <v>390.878</v>
      </c>
      <c r="F485" s="16">
        <f t="shared" si="47"/>
        <v>33.7718592</v>
      </c>
      <c r="G485" s="16">
        <f t="shared" si="52"/>
        <v>848.3562000000001</v>
      </c>
      <c r="H485" s="16">
        <f t="shared" si="53"/>
        <v>28650.566137847043</v>
      </c>
      <c r="I485" s="10" t="s">
        <v>117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200">
        <v>40454</v>
      </c>
      <c r="D486" s="16">
        <v>302.4</v>
      </c>
      <c r="E486" s="16">
        <v>90.375</v>
      </c>
      <c r="F486" s="16">
        <f t="shared" si="47"/>
        <v>7.808400000000001</v>
      </c>
      <c r="G486" s="16">
        <f t="shared" si="52"/>
        <v>33.27269666666666</v>
      </c>
      <c r="H486" s="16">
        <f t="shared" si="53"/>
        <v>259.806524652</v>
      </c>
      <c r="I486" s="10" t="s">
        <v>118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200">
        <v>40464</v>
      </c>
      <c r="D487" s="16">
        <v>302.24</v>
      </c>
      <c r="E487" s="16">
        <v>73.549</v>
      </c>
      <c r="F487" s="16">
        <f t="shared" si="47"/>
        <v>6.3546336000000005</v>
      </c>
      <c r="G487" s="16">
        <f t="shared" si="52"/>
        <v>58.45490666666666</v>
      </c>
      <c r="H487" s="16">
        <f t="shared" si="53"/>
        <v>371.459513988864</v>
      </c>
      <c r="I487" s="10" t="s">
        <v>149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200">
        <v>40476</v>
      </c>
      <c r="D488" s="16">
        <v>302.4</v>
      </c>
      <c r="E488" s="16">
        <v>90.346</v>
      </c>
      <c r="F488" s="16">
        <f t="shared" si="47"/>
        <v>7.805894400000001</v>
      </c>
      <c r="G488" s="16">
        <f t="shared" si="52"/>
        <v>32.713499999999996</v>
      </c>
      <c r="H488" s="16">
        <f t="shared" si="53"/>
        <v>255.35812645439998</v>
      </c>
      <c r="I488" s="10" t="s">
        <v>150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200">
        <v>40484</v>
      </c>
      <c r="D489" s="16">
        <v>302.31</v>
      </c>
      <c r="E489" s="16">
        <v>77.938</v>
      </c>
      <c r="F489" s="16">
        <f t="shared" si="47"/>
        <v>6.733843200000001</v>
      </c>
      <c r="G489" s="16">
        <f t="shared" si="52"/>
        <v>25.216493333333332</v>
      </c>
      <c r="H489" s="16">
        <f t="shared" si="53"/>
        <v>169.80391216051203</v>
      </c>
      <c r="I489" s="10" t="s">
        <v>151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200">
        <v>40496</v>
      </c>
      <c r="D490" s="16">
        <v>302.04</v>
      </c>
      <c r="E490" s="16">
        <v>38.14</v>
      </c>
      <c r="F490" s="16">
        <f t="shared" si="47"/>
        <v>3.295296</v>
      </c>
      <c r="G490" s="16">
        <f t="shared" si="52"/>
        <v>16.653403333333333</v>
      </c>
      <c r="H490" s="16">
        <f t="shared" si="53"/>
        <v>54.87789339072</v>
      </c>
      <c r="I490" s="10" t="s">
        <v>152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200">
        <v>40504</v>
      </c>
      <c r="D491" s="16">
        <v>302.14</v>
      </c>
      <c r="E491" s="16">
        <v>41.163</v>
      </c>
      <c r="F491" s="16">
        <f t="shared" si="47"/>
        <v>3.5564831999999997</v>
      </c>
      <c r="G491" s="16">
        <f t="shared" si="52"/>
        <v>22.15733</v>
      </c>
      <c r="H491" s="16">
        <f t="shared" si="53"/>
        <v>78.802171901856</v>
      </c>
      <c r="I491" s="10" t="s">
        <v>153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200">
        <v>40516</v>
      </c>
      <c r="D492" s="16">
        <v>301.86</v>
      </c>
      <c r="E492" s="16">
        <v>17.289</v>
      </c>
      <c r="F492" s="16">
        <f t="shared" si="47"/>
        <v>1.4937696000000003</v>
      </c>
      <c r="G492" s="16">
        <f t="shared" si="52"/>
        <v>47.59631666666667</v>
      </c>
      <c r="H492" s="16">
        <f t="shared" si="53"/>
        <v>71.09793090864001</v>
      </c>
      <c r="I492" s="10" t="s">
        <v>154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200">
        <v>40524</v>
      </c>
      <c r="D493" s="16">
        <v>301.84</v>
      </c>
      <c r="E493" s="16">
        <v>16.366</v>
      </c>
      <c r="F493" s="16">
        <f t="shared" si="47"/>
        <v>1.4140224000000001</v>
      </c>
      <c r="G493" s="16">
        <f t="shared" si="52"/>
        <v>54.54057333333333</v>
      </c>
      <c r="H493" s="16">
        <f t="shared" si="53"/>
        <v>77.12159240217599</v>
      </c>
      <c r="I493" s="10" t="s">
        <v>155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200">
        <v>40532</v>
      </c>
      <c r="D494" s="16">
        <v>301.85</v>
      </c>
      <c r="E494" s="16">
        <v>17.242</v>
      </c>
      <c r="F494" s="16">
        <f t="shared" si="47"/>
        <v>1.4897088</v>
      </c>
      <c r="G494" s="16">
        <f t="shared" si="52"/>
        <v>43.00611333333333</v>
      </c>
      <c r="H494" s="16">
        <f t="shared" si="53"/>
        <v>64.066585486464</v>
      </c>
      <c r="I494" s="10" t="s">
        <v>156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200">
        <v>40547</v>
      </c>
      <c r="D495" s="16">
        <v>301.77</v>
      </c>
      <c r="E495" s="16">
        <v>15.088</v>
      </c>
      <c r="F495" s="16">
        <f t="shared" si="47"/>
        <v>1.3036032</v>
      </c>
      <c r="G495" s="16">
        <f t="shared" si="52"/>
        <v>16.106553333333334</v>
      </c>
      <c r="H495" s="16">
        <f t="shared" si="53"/>
        <v>20.996554466304</v>
      </c>
      <c r="I495" s="10" t="s">
        <v>179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200">
        <v>40556</v>
      </c>
      <c r="D496" s="16">
        <v>301.82</v>
      </c>
      <c r="E496" s="16">
        <v>15.864</v>
      </c>
      <c r="F496" s="16">
        <f t="shared" si="47"/>
        <v>1.3706496000000001</v>
      </c>
      <c r="G496" s="16">
        <f t="shared" si="52"/>
        <v>23.950796666666665</v>
      </c>
      <c r="H496" s="16">
        <f t="shared" si="53"/>
        <v>32.828149870848</v>
      </c>
      <c r="I496" s="10" t="s">
        <v>130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200">
        <v>40571</v>
      </c>
      <c r="D497" s="16">
        <v>301.7</v>
      </c>
      <c r="E497" s="16">
        <v>14.233</v>
      </c>
      <c r="F497" s="16">
        <f t="shared" si="47"/>
        <v>1.2297312</v>
      </c>
      <c r="G497" s="16">
        <f t="shared" si="52"/>
        <v>32.30168333333334</v>
      </c>
      <c r="H497" s="16">
        <f t="shared" si="53"/>
        <v>39.72238780752001</v>
      </c>
      <c r="I497" s="10" t="s">
        <v>131</v>
      </c>
      <c r="J497" s="4">
        <v>26.10629</v>
      </c>
      <c r="K497" s="4">
        <v>31.20027</v>
      </c>
      <c r="L497" s="4">
        <v>39.59849</v>
      </c>
      <c r="M497" s="89"/>
      <c r="N497" s="17"/>
      <c r="O497" s="11"/>
    </row>
    <row r="498" spans="1:15" ht="24">
      <c r="A498" s="11"/>
      <c r="B498" s="10">
        <v>30</v>
      </c>
      <c r="C498" s="200">
        <v>40578</v>
      </c>
      <c r="D498" s="16">
        <v>301.74</v>
      </c>
      <c r="E498" s="16">
        <v>15.858</v>
      </c>
      <c r="F498" s="16">
        <f t="shared" si="47"/>
        <v>1.3701312</v>
      </c>
      <c r="G498" s="16">
        <f t="shared" si="52"/>
        <v>26.454113333333336</v>
      </c>
      <c r="H498" s="16">
        <f t="shared" si="53"/>
        <v>36.24560604633601</v>
      </c>
      <c r="I498" s="10" t="s">
        <v>132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200">
        <v>40590</v>
      </c>
      <c r="D499" s="16">
        <v>301.69</v>
      </c>
      <c r="E499" s="16">
        <v>3.431</v>
      </c>
      <c r="F499" s="16">
        <f t="shared" si="47"/>
        <v>0.29643840000000005</v>
      </c>
      <c r="G499" s="16">
        <f t="shared" si="52"/>
        <v>33.40767</v>
      </c>
      <c r="H499" s="16">
        <f t="shared" si="53"/>
        <v>9.903316242528003</v>
      </c>
      <c r="I499" s="10" t="s">
        <v>133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200">
        <v>40602</v>
      </c>
      <c r="D500" s="16">
        <v>301.74</v>
      </c>
      <c r="E500" s="16">
        <v>7.652</v>
      </c>
      <c r="F500" s="16">
        <f t="shared" si="47"/>
        <v>0.6611328000000001</v>
      </c>
      <c r="G500" s="16">
        <f t="shared" si="52"/>
        <v>29.010010000000005</v>
      </c>
      <c r="H500" s="16">
        <f t="shared" si="53"/>
        <v>19.179469139328006</v>
      </c>
      <c r="I500" s="10" t="s">
        <v>180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1">
        <v>33</v>
      </c>
      <c r="C501" s="202">
        <v>40606</v>
      </c>
      <c r="D501" s="92">
        <v>301.76</v>
      </c>
      <c r="E501" s="92">
        <v>7.734</v>
      </c>
      <c r="F501" s="92">
        <f t="shared" si="47"/>
        <v>0.6682176000000001</v>
      </c>
      <c r="G501" s="92">
        <f t="shared" si="52"/>
        <v>46.53525333333334</v>
      </c>
      <c r="H501" s="92">
        <f t="shared" si="53"/>
        <v>31.095675297792006</v>
      </c>
      <c r="I501" s="91" t="s">
        <v>181</v>
      </c>
      <c r="J501" s="92">
        <v>53.87088</v>
      </c>
      <c r="K501" s="92">
        <v>38.21394</v>
      </c>
      <c r="L501" s="92">
        <v>47.52094</v>
      </c>
      <c r="M501" s="17"/>
      <c r="N501" s="17"/>
      <c r="O501" s="11"/>
    </row>
    <row r="502" spans="1:15" ht="24">
      <c r="A502" s="90"/>
      <c r="B502" s="91">
        <v>34</v>
      </c>
      <c r="C502" s="202">
        <v>40613</v>
      </c>
      <c r="D502" s="92">
        <v>301.76</v>
      </c>
      <c r="E502" s="92">
        <v>8.034</v>
      </c>
      <c r="F502" s="92">
        <f t="shared" si="47"/>
        <v>0.6941376000000001</v>
      </c>
      <c r="G502" s="92">
        <f t="shared" si="52"/>
        <v>50.22363333333333</v>
      </c>
      <c r="H502" s="92">
        <f t="shared" si="53"/>
        <v>34.86211230528001</v>
      </c>
      <c r="I502" s="91" t="s">
        <v>182</v>
      </c>
      <c r="J502" s="92">
        <v>62.53035</v>
      </c>
      <c r="K502" s="92">
        <v>40.5085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6">
        <v>40631</v>
      </c>
      <c r="D503" s="96">
        <v>301.86</v>
      </c>
      <c r="E503" s="96">
        <v>9.893</v>
      </c>
      <c r="F503" s="96">
        <f t="shared" si="47"/>
        <v>0.8547552000000002</v>
      </c>
      <c r="G503" s="96">
        <f t="shared" si="52"/>
        <v>44.50720333333334</v>
      </c>
      <c r="H503" s="96">
        <f t="shared" si="53"/>
        <v>38.04276348662401</v>
      </c>
      <c r="I503" s="95" t="s">
        <v>183</v>
      </c>
      <c r="J503" s="96">
        <v>43.07395</v>
      </c>
      <c r="K503" s="96">
        <v>52.07128</v>
      </c>
      <c r="L503" s="96">
        <v>38.37638</v>
      </c>
      <c r="M503" s="17"/>
      <c r="N503" s="17"/>
      <c r="O503" s="11"/>
    </row>
    <row r="504" spans="1:15" ht="24">
      <c r="A504" s="11"/>
      <c r="B504" s="10">
        <v>1</v>
      </c>
      <c r="C504" s="200">
        <v>40639</v>
      </c>
      <c r="D504" s="16">
        <v>301.85</v>
      </c>
      <c r="E504" s="16">
        <v>7.899</v>
      </c>
      <c r="F504" s="16">
        <f t="shared" si="47"/>
        <v>0.6824736</v>
      </c>
      <c r="G504" s="16">
        <f t="shared" si="52"/>
        <v>178.12055999999998</v>
      </c>
      <c r="H504" s="16">
        <f t="shared" si="53"/>
        <v>121.56257981721599</v>
      </c>
      <c r="I504" s="86" t="s">
        <v>171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200">
        <v>40651</v>
      </c>
      <c r="D505" s="16">
        <v>301.95</v>
      </c>
      <c r="E505" s="16">
        <v>19.768</v>
      </c>
      <c r="F505" s="16">
        <f t="shared" si="47"/>
        <v>1.7079552000000002</v>
      </c>
      <c r="G505" s="16">
        <f t="shared" si="52"/>
        <v>170.6051</v>
      </c>
      <c r="H505" s="16">
        <f t="shared" si="53"/>
        <v>291.38586769152005</v>
      </c>
      <c r="I505" s="10" t="s">
        <v>172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200">
        <v>40661</v>
      </c>
      <c r="D506" s="16">
        <v>302.05</v>
      </c>
      <c r="E506" s="16">
        <v>31.074</v>
      </c>
      <c r="F506" s="16">
        <f t="shared" si="47"/>
        <v>2.6847936000000003</v>
      </c>
      <c r="G506" s="16">
        <f t="shared" si="52"/>
        <v>186.8359066666667</v>
      </c>
      <c r="H506" s="16">
        <f t="shared" si="53"/>
        <v>501.6158464688641</v>
      </c>
      <c r="I506" s="10" t="s">
        <v>173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200">
        <v>40675</v>
      </c>
      <c r="D507" s="16">
        <v>302.18</v>
      </c>
      <c r="E507" s="16">
        <v>61.287</v>
      </c>
      <c r="F507" s="16">
        <f t="shared" si="47"/>
        <v>5.2951968</v>
      </c>
      <c r="G507" s="16">
        <f t="shared" si="52"/>
        <v>131.50062333333332</v>
      </c>
      <c r="H507" s="16">
        <f t="shared" si="53"/>
        <v>696.321679872672</v>
      </c>
      <c r="I507" s="101" t="s">
        <v>174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200">
        <v>40687</v>
      </c>
      <c r="D508" s="16">
        <v>302.17</v>
      </c>
      <c r="E508" s="16">
        <v>71.572</v>
      </c>
      <c r="F508" s="16">
        <f t="shared" si="47"/>
        <v>6.1838208</v>
      </c>
      <c r="G508" s="16">
        <f t="shared" si="52"/>
        <v>60.130716666666665</v>
      </c>
      <c r="H508" s="16">
        <f t="shared" si="53"/>
        <v>371.83757644224</v>
      </c>
      <c r="I508" s="10" t="s">
        <v>175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200">
        <v>40693</v>
      </c>
      <c r="D509" s="16">
        <v>302.18</v>
      </c>
      <c r="E509" s="16">
        <v>57.725</v>
      </c>
      <c r="F509" s="16">
        <f t="shared" si="47"/>
        <v>4.98744</v>
      </c>
      <c r="G509" s="16">
        <f t="shared" si="52"/>
        <v>245.03402333333335</v>
      </c>
      <c r="H509" s="16">
        <f t="shared" si="53"/>
        <v>1222.0924893336003</v>
      </c>
      <c r="I509" s="10" t="s">
        <v>184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200">
        <v>40695</v>
      </c>
      <c r="D510" s="16">
        <v>302.09</v>
      </c>
      <c r="E510" s="16">
        <v>58.496</v>
      </c>
      <c r="F510" s="16">
        <f t="shared" si="47"/>
        <v>5.0540544</v>
      </c>
      <c r="G510" s="16">
        <f t="shared" si="52"/>
        <v>40.17751333333333</v>
      </c>
      <c r="H510" s="16">
        <f t="shared" si="53"/>
        <v>203.059338043392</v>
      </c>
      <c r="I510" s="10" t="s">
        <v>177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200">
        <v>40705</v>
      </c>
      <c r="D511" s="16">
        <v>302.12</v>
      </c>
      <c r="E511" s="16">
        <v>59.612</v>
      </c>
      <c r="F511" s="16">
        <f t="shared" si="47"/>
        <v>5.150476800000001</v>
      </c>
      <c r="G511" s="16">
        <f t="shared" si="52"/>
        <v>45.28083</v>
      </c>
      <c r="H511" s="16">
        <f t="shared" si="53"/>
        <v>233.21786439974403</v>
      </c>
      <c r="I511" s="10" t="s">
        <v>178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200">
        <v>40719</v>
      </c>
      <c r="D512" s="16">
        <v>302.08</v>
      </c>
      <c r="E512" s="16">
        <v>57.725</v>
      </c>
      <c r="F512" s="16">
        <f t="shared" si="47"/>
        <v>4.98744</v>
      </c>
      <c r="G512" s="16">
        <f t="shared" si="52"/>
        <v>60.16455</v>
      </c>
      <c r="H512" s="16">
        <f t="shared" si="53"/>
        <v>300.06708325200003</v>
      </c>
      <c r="I512" s="10" t="s">
        <v>185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8">
        <v>19912</v>
      </c>
      <c r="D513" s="16">
        <v>302.1</v>
      </c>
      <c r="E513" s="16">
        <v>58.514</v>
      </c>
      <c r="F513" s="16">
        <f t="shared" si="47"/>
        <v>5.0556096</v>
      </c>
      <c r="G513" s="16">
        <f t="shared" si="52"/>
        <v>45.504169999999995</v>
      </c>
      <c r="H513" s="16">
        <f t="shared" si="53"/>
        <v>230.051318692032</v>
      </c>
      <c r="I513" s="10" t="s">
        <v>186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7"/>
        <v>10.1365344</v>
      </c>
      <c r="G514" s="16">
        <f t="shared" si="52"/>
        <v>283.6818333333333</v>
      </c>
      <c r="H514" s="16">
        <f t="shared" si="53"/>
        <v>2875.5506622384</v>
      </c>
      <c r="I514" s="10" t="s">
        <v>143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8">
        <v>19935</v>
      </c>
      <c r="D515" s="16">
        <v>302.22</v>
      </c>
      <c r="E515" s="16">
        <v>80.739</v>
      </c>
      <c r="F515" s="16">
        <f t="shared" si="47"/>
        <v>6.975849600000001</v>
      </c>
      <c r="G515" s="16">
        <f t="shared" si="52"/>
        <v>39.363049999999994</v>
      </c>
      <c r="H515" s="16">
        <f t="shared" si="53"/>
        <v>274.59071659728</v>
      </c>
      <c r="I515" s="10" t="s">
        <v>144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8">
        <v>19937</v>
      </c>
      <c r="D516" s="16">
        <v>304.24</v>
      </c>
      <c r="E516" s="16">
        <v>439.415</v>
      </c>
      <c r="F516" s="16">
        <f t="shared" si="47"/>
        <v>37.965456</v>
      </c>
      <c r="G516" s="16">
        <f t="shared" si="52"/>
        <v>836.98472</v>
      </c>
      <c r="H516" s="16">
        <f t="shared" si="53"/>
        <v>31776.506559832324</v>
      </c>
      <c r="I516" s="10" t="s">
        <v>145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7"/>
        <v>18.983289600000003</v>
      </c>
      <c r="G517" s="16">
        <f t="shared" si="52"/>
        <v>387.49169666666666</v>
      </c>
      <c r="H517" s="16">
        <f t="shared" si="53"/>
        <v>7355.867095418689</v>
      </c>
      <c r="I517" s="10" t="s">
        <v>146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8">
        <v>19963</v>
      </c>
      <c r="D518" s="16">
        <v>304.05</v>
      </c>
      <c r="E518" s="16">
        <v>421.242</v>
      </c>
      <c r="F518" s="16">
        <f t="shared" si="47"/>
        <v>36.3953088</v>
      </c>
      <c r="G518" s="16">
        <f t="shared" si="52"/>
        <v>1026.9342433333334</v>
      </c>
      <c r="H518" s="16">
        <f t="shared" si="53"/>
        <v>37375.588903411015</v>
      </c>
      <c r="I518" s="10" t="s">
        <v>147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8">
        <v>19986</v>
      </c>
      <c r="D519" s="16">
        <v>302.84</v>
      </c>
      <c r="E519" s="16">
        <v>197.666</v>
      </c>
      <c r="F519" s="16">
        <f t="shared" si="47"/>
        <v>17.0783424</v>
      </c>
      <c r="G519" s="16">
        <f t="shared" si="52"/>
        <v>216.35128333333333</v>
      </c>
      <c r="H519" s="16">
        <f t="shared" si="53"/>
        <v>3694.92129544608</v>
      </c>
      <c r="I519" s="10" t="s">
        <v>148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8">
        <v>19990</v>
      </c>
      <c r="D520" s="16">
        <v>303.29</v>
      </c>
      <c r="E520" s="16">
        <v>270.143</v>
      </c>
      <c r="F520" s="16">
        <f t="shared" si="47"/>
        <v>23.340355199999998</v>
      </c>
      <c r="G520" s="16">
        <f t="shared" si="52"/>
        <v>441.40994333333333</v>
      </c>
      <c r="H520" s="16">
        <f t="shared" si="53"/>
        <v>10302.664866211871</v>
      </c>
      <c r="I520" s="10" t="s">
        <v>117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8">
        <v>19995</v>
      </c>
      <c r="D521" s="16">
        <v>305.23</v>
      </c>
      <c r="E521" s="16">
        <v>748.849</v>
      </c>
      <c r="F521" s="16">
        <f t="shared" si="47"/>
        <v>64.7005536</v>
      </c>
      <c r="G521" s="16">
        <f t="shared" si="52"/>
        <v>4852.923646666667</v>
      </c>
      <c r="H521" s="16">
        <f t="shared" si="53"/>
        <v>313986.8465178642</v>
      </c>
      <c r="I521" s="10" t="s">
        <v>118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8">
        <v>19996</v>
      </c>
      <c r="D522" s="16">
        <v>305.4</v>
      </c>
      <c r="E522" s="16">
        <v>836.847</v>
      </c>
      <c r="F522" s="16">
        <f t="shared" si="47"/>
        <v>72.3035808</v>
      </c>
      <c r="G522" s="16">
        <f t="shared" si="52"/>
        <v>503.9762966666667</v>
      </c>
      <c r="H522" s="16">
        <f t="shared" si="53"/>
        <v>36439.29088732311</v>
      </c>
      <c r="I522" s="10" t="s">
        <v>149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7"/>
        <v>14.5789632</v>
      </c>
      <c r="G523" s="16">
        <f t="shared" si="52"/>
        <v>214.39331333333334</v>
      </c>
      <c r="H523" s="16">
        <f t="shared" si="53"/>
        <v>3125.6322254127363</v>
      </c>
      <c r="I523" s="10" t="s">
        <v>150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7"/>
        <v>13.9015872</v>
      </c>
      <c r="G524" s="16">
        <f t="shared" si="52"/>
        <v>224.56782333333334</v>
      </c>
      <c r="H524" s="16">
        <f t="shared" si="53"/>
        <v>3121.849178382528</v>
      </c>
      <c r="I524" s="10" t="s">
        <v>151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8">
        <v>20028</v>
      </c>
      <c r="D525" s="16">
        <v>302.4</v>
      </c>
      <c r="E525" s="16">
        <v>113.013</v>
      </c>
      <c r="F525" s="16">
        <f t="shared" si="47"/>
        <v>9.764323200000002</v>
      </c>
      <c r="G525" s="16">
        <f t="shared" si="52"/>
        <v>176.83495666666667</v>
      </c>
      <c r="H525" s="16">
        <f t="shared" si="53"/>
        <v>1726.6736699513283</v>
      </c>
      <c r="I525" s="10" t="s">
        <v>152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8">
        <v>20035</v>
      </c>
      <c r="D526" s="16">
        <v>302.32</v>
      </c>
      <c r="E526" s="16">
        <v>89.276</v>
      </c>
      <c r="F526" s="16">
        <f t="shared" si="47"/>
        <v>7.7134464000000005</v>
      </c>
      <c r="G526" s="16">
        <f t="shared" si="52"/>
        <v>131.41468333333333</v>
      </c>
      <c r="H526" s="16">
        <f t="shared" si="53"/>
        <v>1013.6601160646401</v>
      </c>
      <c r="I526" s="10" t="s">
        <v>153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7"/>
        <v>5.680281600000001</v>
      </c>
      <c r="G527" s="16">
        <f t="shared" si="52"/>
        <v>58.64726666666667</v>
      </c>
      <c r="H527" s="16">
        <f t="shared" si="53"/>
        <v>333.13298973696004</v>
      </c>
      <c r="I527" s="10" t="s">
        <v>154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8">
        <v>20057</v>
      </c>
      <c r="D528" s="16">
        <v>302.09</v>
      </c>
      <c r="E528" s="16">
        <v>58.496</v>
      </c>
      <c r="F528" s="16">
        <f t="shared" si="47"/>
        <v>5.0540544</v>
      </c>
      <c r="G528" s="16">
        <f t="shared" si="52"/>
        <v>43.71612</v>
      </c>
      <c r="H528" s="16">
        <f t="shared" si="53"/>
        <v>220.94364863692797</v>
      </c>
      <c r="I528" s="10" t="s">
        <v>155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8">
        <v>20067</v>
      </c>
      <c r="D529" s="16">
        <v>302.01</v>
      </c>
      <c r="E529" s="16">
        <v>50.276</v>
      </c>
      <c r="F529" s="16">
        <f t="shared" si="47"/>
        <v>4.3438464</v>
      </c>
      <c r="G529" s="16">
        <f t="shared" si="52"/>
        <v>56.37861999999999</v>
      </c>
      <c r="H529" s="16">
        <f t="shared" si="53"/>
        <v>244.90006552396798</v>
      </c>
      <c r="I529" s="10" t="s">
        <v>156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8">
        <v>20077</v>
      </c>
      <c r="D530" s="16">
        <v>301.95</v>
      </c>
      <c r="E530" s="16">
        <v>33.684</v>
      </c>
      <c r="F530" s="16">
        <f t="shared" si="47"/>
        <v>2.9102976</v>
      </c>
      <c r="G530" s="16">
        <f t="shared" si="52"/>
        <v>100.22596</v>
      </c>
      <c r="H530" s="16">
        <f t="shared" si="53"/>
        <v>291.68737084569597</v>
      </c>
      <c r="I530" s="10" t="s">
        <v>179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8">
        <v>20087</v>
      </c>
      <c r="D531" s="16">
        <v>301.9</v>
      </c>
      <c r="E531" s="16">
        <v>28.51</v>
      </c>
      <c r="F531" s="16">
        <f t="shared" si="47"/>
        <v>2.463264</v>
      </c>
      <c r="G531" s="16">
        <f t="shared" si="52"/>
        <v>75.06255</v>
      </c>
      <c r="H531" s="16">
        <f t="shared" si="53"/>
        <v>184.8988771632</v>
      </c>
      <c r="I531" s="10" t="s">
        <v>130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8">
        <v>20099</v>
      </c>
      <c r="D532" s="16">
        <v>301.89</v>
      </c>
      <c r="E532" s="16">
        <v>23.993</v>
      </c>
      <c r="F532" s="16">
        <f t="shared" si="47"/>
        <v>2.0729952</v>
      </c>
      <c r="G532" s="16">
        <f t="shared" si="52"/>
        <v>47.85109666666667</v>
      </c>
      <c r="H532" s="16">
        <f t="shared" si="53"/>
        <v>99.195093704736</v>
      </c>
      <c r="I532" s="10" t="s">
        <v>131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8">
        <v>20106</v>
      </c>
      <c r="D533" s="16">
        <v>301.89</v>
      </c>
      <c r="E533" s="16">
        <v>31.132</v>
      </c>
      <c r="F533" s="16">
        <f t="shared" si="47"/>
        <v>2.6898048</v>
      </c>
      <c r="G533" s="16">
        <f t="shared" si="52"/>
        <v>57.54646333333333</v>
      </c>
      <c r="H533" s="16">
        <f t="shared" si="53"/>
        <v>154.788753297024</v>
      </c>
      <c r="I533" s="10" t="s">
        <v>132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8">
        <v>20114</v>
      </c>
      <c r="D534" s="16">
        <v>301.85</v>
      </c>
      <c r="E534" s="16">
        <v>21.459</v>
      </c>
      <c r="F534" s="16">
        <f t="shared" si="47"/>
        <v>1.8540576</v>
      </c>
      <c r="G534" s="16">
        <f t="shared" si="52"/>
        <v>53.95482333333333</v>
      </c>
      <c r="H534" s="16">
        <f t="shared" si="53"/>
        <v>100.03535025782399</v>
      </c>
      <c r="I534" s="10" t="s">
        <v>133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8">
        <v>20121</v>
      </c>
      <c r="D535" s="16">
        <v>301.8</v>
      </c>
      <c r="E535" s="16">
        <v>19.377</v>
      </c>
      <c r="F535" s="16">
        <f t="shared" si="47"/>
        <v>1.6741728</v>
      </c>
      <c r="G535" s="16">
        <f t="shared" si="52"/>
        <v>66.36449</v>
      </c>
      <c r="H535" s="16">
        <f t="shared" si="53"/>
        <v>111.10562404387201</v>
      </c>
      <c r="I535" s="10" t="s">
        <v>180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8">
        <v>20134</v>
      </c>
      <c r="D536" s="16">
        <v>302.03</v>
      </c>
      <c r="E536" s="16">
        <v>47.657</v>
      </c>
      <c r="F536" s="16">
        <f t="shared" si="47"/>
        <v>4.1175648</v>
      </c>
      <c r="G536" s="16">
        <f aca="true" t="shared" si="54" ref="G536:G579">+AVERAGE(J536:L536)</f>
        <v>45.4133</v>
      </c>
      <c r="H536" s="16">
        <f aca="true" t="shared" si="55" ref="H536:H579">G536*F536</f>
        <v>186.99220553184</v>
      </c>
      <c r="I536" s="10" t="s">
        <v>181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8">
        <v>20142</v>
      </c>
      <c r="D537" s="16">
        <v>301.75</v>
      </c>
      <c r="E537" s="16">
        <v>14.976</v>
      </c>
      <c r="F537" s="16">
        <f t="shared" si="47"/>
        <v>1.2939264000000001</v>
      </c>
      <c r="G537" s="16">
        <f t="shared" si="54"/>
        <v>75.00995999999999</v>
      </c>
      <c r="H537" s="16">
        <f t="shared" si="55"/>
        <v>97.057367506944</v>
      </c>
      <c r="I537" s="10" t="s">
        <v>182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8">
        <v>20154</v>
      </c>
      <c r="D538" s="16">
        <v>301.71</v>
      </c>
      <c r="E538" s="16">
        <v>6.693</v>
      </c>
      <c r="F538" s="16">
        <f t="shared" si="47"/>
        <v>0.5782752</v>
      </c>
      <c r="G538" s="16">
        <f t="shared" si="54"/>
        <v>54.58800666666667</v>
      </c>
      <c r="H538" s="16">
        <f t="shared" si="55"/>
        <v>31.566890472768</v>
      </c>
      <c r="I538" s="10" t="s">
        <v>183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8">
        <v>20164</v>
      </c>
      <c r="D539" s="16">
        <v>301.92</v>
      </c>
      <c r="E539" s="16">
        <v>33.751</v>
      </c>
      <c r="F539" s="16">
        <f t="shared" si="47"/>
        <v>2.9160863999999997</v>
      </c>
      <c r="G539" s="16">
        <f t="shared" si="54"/>
        <v>43.61318</v>
      </c>
      <c r="H539" s="16">
        <f t="shared" si="55"/>
        <v>127.17980105875199</v>
      </c>
      <c r="I539" s="10" t="s">
        <v>187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4"/>
      <c r="B540" s="125">
        <v>37</v>
      </c>
      <c r="C540" s="126">
        <v>20171</v>
      </c>
      <c r="D540" s="127">
        <v>301.5</v>
      </c>
      <c r="E540" s="127">
        <v>15.595</v>
      </c>
      <c r="F540" s="127">
        <f t="shared" si="47"/>
        <v>1.3474080000000002</v>
      </c>
      <c r="G540" s="127">
        <f t="shared" si="54"/>
        <v>82.42816333333333</v>
      </c>
      <c r="H540" s="127">
        <f t="shared" si="55"/>
        <v>111.06436670064001</v>
      </c>
      <c r="I540" s="125" t="s">
        <v>188</v>
      </c>
      <c r="J540" s="127">
        <v>76.4145</v>
      </c>
      <c r="K540" s="127">
        <v>106.98923</v>
      </c>
      <c r="L540" s="127">
        <v>63.88076</v>
      </c>
      <c r="M540" s="128"/>
      <c r="N540" s="128"/>
      <c r="O540" s="124"/>
    </row>
    <row r="541" spans="1:15" ht="24">
      <c r="A541" s="11"/>
      <c r="B541" s="10">
        <v>1</v>
      </c>
      <c r="C541" s="88">
        <v>20183</v>
      </c>
      <c r="D541" s="16">
        <v>301.83</v>
      </c>
      <c r="E541" s="16">
        <v>20.406</v>
      </c>
      <c r="F541" s="16">
        <f t="shared" si="47"/>
        <v>1.7630784</v>
      </c>
      <c r="G541" s="16">
        <f t="shared" si="54"/>
        <v>15.543273333333333</v>
      </c>
      <c r="H541" s="16">
        <f t="shared" si="55"/>
        <v>27.404009479296</v>
      </c>
      <c r="I541" s="86" t="s">
        <v>171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8">
        <v>20197</v>
      </c>
      <c r="D542" s="16">
        <v>301.82</v>
      </c>
      <c r="E542" s="16">
        <v>21.318</v>
      </c>
      <c r="F542" s="16">
        <f t="shared" si="47"/>
        <v>1.8418752000000003</v>
      </c>
      <c r="G542" s="16">
        <f t="shared" si="54"/>
        <v>21.641656666666666</v>
      </c>
      <c r="H542" s="16">
        <f t="shared" si="55"/>
        <v>39.861230701248004</v>
      </c>
      <c r="I542" s="10" t="s">
        <v>172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8">
        <v>20202</v>
      </c>
      <c r="D543" s="16">
        <v>301.75</v>
      </c>
      <c r="E543" s="16">
        <v>12.226</v>
      </c>
      <c r="F543" s="16">
        <f t="shared" si="47"/>
        <v>1.0563264</v>
      </c>
      <c r="G543" s="16">
        <f t="shared" si="54"/>
        <v>12.134656666666666</v>
      </c>
      <c r="H543" s="16">
        <f t="shared" si="55"/>
        <v>12.818158191936002</v>
      </c>
      <c r="I543" s="10" t="s">
        <v>173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8">
        <v>20217</v>
      </c>
      <c r="D544" s="16">
        <v>302.15</v>
      </c>
      <c r="E544" s="16">
        <v>73.257</v>
      </c>
      <c r="F544" s="16">
        <f t="shared" si="47"/>
        <v>6.329404800000001</v>
      </c>
      <c r="G544" s="16">
        <f t="shared" si="54"/>
        <v>142.93929</v>
      </c>
      <c r="H544" s="16">
        <f t="shared" si="55"/>
        <v>904.7206282345921</v>
      </c>
      <c r="I544" s="101" t="s">
        <v>174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8">
        <v>20224</v>
      </c>
      <c r="D545" s="16">
        <v>301.83</v>
      </c>
      <c r="E545" s="16">
        <v>19.857</v>
      </c>
      <c r="F545" s="16">
        <f t="shared" si="47"/>
        <v>1.7156448</v>
      </c>
      <c r="G545" s="16">
        <f t="shared" si="54"/>
        <v>33.07129666666666</v>
      </c>
      <c r="H545" s="16">
        <f t="shared" si="55"/>
        <v>56.73859815542399</v>
      </c>
      <c r="I545" s="10" t="s">
        <v>121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8">
        <v>20237</v>
      </c>
      <c r="D546" s="16">
        <v>301.85</v>
      </c>
      <c r="E546" s="16">
        <v>27.197</v>
      </c>
      <c r="F546" s="16">
        <f t="shared" si="47"/>
        <v>2.3498208000000003</v>
      </c>
      <c r="G546" s="16">
        <f t="shared" si="54"/>
        <v>66.13148333333334</v>
      </c>
      <c r="H546" s="16">
        <f t="shared" si="55"/>
        <v>155.39713507152</v>
      </c>
      <c r="I546" s="10" t="s">
        <v>176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8">
        <v>20242</v>
      </c>
      <c r="D547" s="16">
        <v>302.03</v>
      </c>
      <c r="E547" s="16">
        <v>50.762</v>
      </c>
      <c r="F547" s="16">
        <f t="shared" si="47"/>
        <v>4.3858368</v>
      </c>
      <c r="G547" s="16">
        <f t="shared" si="54"/>
        <v>97.51708333333333</v>
      </c>
      <c r="H547" s="16">
        <f t="shared" si="55"/>
        <v>427.69401271199996</v>
      </c>
      <c r="I547" s="10" t="s">
        <v>139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8">
        <v>20252</v>
      </c>
      <c r="D548" s="16">
        <v>301.93</v>
      </c>
      <c r="E548" s="16">
        <v>34.248</v>
      </c>
      <c r="F548" s="16">
        <f t="shared" si="47"/>
        <v>2.9590272</v>
      </c>
      <c r="G548" s="16">
        <f t="shared" si="54"/>
        <v>51.490476666666666</v>
      </c>
      <c r="H548" s="16">
        <f t="shared" si="55"/>
        <v>152.361720997632</v>
      </c>
      <c r="I548" s="10" t="s">
        <v>140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8">
        <v>20260</v>
      </c>
      <c r="D549" s="16">
        <v>301.85</v>
      </c>
      <c r="E549" s="16">
        <v>25.823</v>
      </c>
      <c r="F549" s="16">
        <f t="shared" si="47"/>
        <v>2.2311072000000003</v>
      </c>
      <c r="G549" s="16">
        <f t="shared" si="54"/>
        <v>26.855706666666666</v>
      </c>
      <c r="H549" s="16">
        <f t="shared" si="55"/>
        <v>59.917960505088004</v>
      </c>
      <c r="I549" s="10" t="s">
        <v>141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8">
        <v>20267</v>
      </c>
      <c r="D550" s="16">
        <v>301.79</v>
      </c>
      <c r="E550" s="16">
        <v>16.113</v>
      </c>
      <c r="F550" s="16">
        <f t="shared" si="47"/>
        <v>1.3921632</v>
      </c>
      <c r="G550" s="16">
        <f t="shared" si="54"/>
        <v>46.87524333333334</v>
      </c>
      <c r="H550" s="16">
        <f t="shared" si="55"/>
        <v>65.257988759712</v>
      </c>
      <c r="I550" s="10" t="s">
        <v>142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8">
        <v>20276</v>
      </c>
      <c r="D551" s="16">
        <v>301.83</v>
      </c>
      <c r="E551" s="16">
        <v>22.713</v>
      </c>
      <c r="F551" s="16">
        <f t="shared" si="47"/>
        <v>1.9624032000000002</v>
      </c>
      <c r="G551" s="16">
        <f t="shared" si="54"/>
        <v>41.63350333333333</v>
      </c>
      <c r="H551" s="16">
        <f t="shared" si="55"/>
        <v>81.701720168544</v>
      </c>
      <c r="I551" s="10" t="s">
        <v>143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8">
        <v>20285</v>
      </c>
      <c r="D552" s="16">
        <v>301.91</v>
      </c>
      <c r="E552" s="16">
        <v>36.477</v>
      </c>
      <c r="F552" s="16">
        <f t="shared" si="47"/>
        <v>3.1516128</v>
      </c>
      <c r="G552" s="16">
        <f t="shared" si="54"/>
        <v>47.46096666666667</v>
      </c>
      <c r="H552" s="16">
        <f t="shared" si="55"/>
        <v>149.57859004704002</v>
      </c>
      <c r="I552" s="10" t="s">
        <v>144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8">
        <v>20292</v>
      </c>
      <c r="D553" s="16">
        <v>301.89</v>
      </c>
      <c r="E553" s="16">
        <v>30.812</v>
      </c>
      <c r="F553" s="16">
        <f t="shared" si="47"/>
        <v>2.6621568000000004</v>
      </c>
      <c r="G553" s="16">
        <f t="shared" si="54"/>
        <v>43.16735333333333</v>
      </c>
      <c r="H553" s="16">
        <f t="shared" si="55"/>
        <v>114.91826321433601</v>
      </c>
      <c r="I553" s="10" t="s">
        <v>145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8">
        <v>20301</v>
      </c>
      <c r="D554" s="16">
        <v>301.83</v>
      </c>
      <c r="E554" s="16">
        <v>23.914</v>
      </c>
      <c r="F554" s="16">
        <f t="shared" si="47"/>
        <v>2.0661696000000003</v>
      </c>
      <c r="G554" s="16">
        <f t="shared" si="54"/>
        <v>51.05862333333334</v>
      </c>
      <c r="H554" s="16">
        <f t="shared" si="55"/>
        <v>105.49577534918402</v>
      </c>
      <c r="I554" s="10" t="s">
        <v>146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7"/>
        <v>1.5220224</v>
      </c>
      <c r="G555" s="16">
        <f t="shared" si="54"/>
        <v>13.264276666666667</v>
      </c>
      <c r="H555" s="16">
        <f t="shared" si="55"/>
        <v>20.188526206464</v>
      </c>
      <c r="I555" s="10" t="s">
        <v>147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7"/>
        <v>1.6303680000000003</v>
      </c>
      <c r="G556" s="16">
        <f t="shared" si="54"/>
        <v>11.716253333333334</v>
      </c>
      <c r="H556" s="16">
        <f t="shared" si="55"/>
        <v>19.101804514560005</v>
      </c>
      <c r="I556" s="10" t="s">
        <v>148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8">
        <v>20321</v>
      </c>
      <c r="D557" s="16">
        <v>301.85</v>
      </c>
      <c r="E557" s="16">
        <v>23.63</v>
      </c>
      <c r="F557" s="16">
        <f t="shared" si="47"/>
        <v>2.041632</v>
      </c>
      <c r="G557" s="16">
        <f t="shared" si="54"/>
        <v>31.86413333333333</v>
      </c>
      <c r="H557" s="16">
        <f t="shared" si="55"/>
        <v>65.0548342656</v>
      </c>
      <c r="I557" s="10" t="s">
        <v>117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8">
        <v>20331</v>
      </c>
      <c r="D558" s="16">
        <v>302.15</v>
      </c>
      <c r="E558" s="16">
        <v>75.995</v>
      </c>
      <c r="F558" s="16">
        <f t="shared" si="47"/>
        <v>6.565968000000001</v>
      </c>
      <c r="G558" s="16">
        <f t="shared" si="54"/>
        <v>129.92166</v>
      </c>
      <c r="H558" s="16">
        <f t="shared" si="55"/>
        <v>853.0614620668802</v>
      </c>
      <c r="I558" s="10" t="s">
        <v>118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8">
        <v>20337</v>
      </c>
      <c r="D559" s="16">
        <v>302.78</v>
      </c>
      <c r="E559" s="16">
        <v>202.779</v>
      </c>
      <c r="F559" s="16">
        <f t="shared" si="47"/>
        <v>17.5201056</v>
      </c>
      <c r="G559" s="16">
        <f t="shared" si="54"/>
        <v>799.5499833333333</v>
      </c>
      <c r="H559" s="16">
        <f t="shared" si="55"/>
        <v>14008.20014047824</v>
      </c>
      <c r="I559" s="10" t="s">
        <v>149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8">
        <v>20352</v>
      </c>
      <c r="D560" s="16">
        <v>302.14</v>
      </c>
      <c r="E560" s="16">
        <v>68.187</v>
      </c>
      <c r="F560" s="16">
        <f t="shared" si="47"/>
        <v>5.8913568000000005</v>
      </c>
      <c r="G560" s="16">
        <f t="shared" si="54"/>
        <v>59.771726666666666</v>
      </c>
      <c r="H560" s="16">
        <f t="shared" si="55"/>
        <v>352.136568345408</v>
      </c>
      <c r="I560" s="10" t="s">
        <v>150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8">
        <v>20354</v>
      </c>
      <c r="D561" s="16">
        <v>302.33</v>
      </c>
      <c r="E561" s="16">
        <v>105.731</v>
      </c>
      <c r="F561" s="16">
        <f t="shared" si="47"/>
        <v>9.1351584</v>
      </c>
      <c r="G561" s="16">
        <f t="shared" si="54"/>
        <v>476.0341700000001</v>
      </c>
      <c r="H561" s="16">
        <f t="shared" si="55"/>
        <v>4348.647546762529</v>
      </c>
      <c r="I561" s="10" t="s">
        <v>151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7"/>
        <v>5.8854816</v>
      </c>
      <c r="G562" s="16">
        <f t="shared" si="54"/>
        <v>146.14361333333335</v>
      </c>
      <c r="H562" s="16">
        <f t="shared" si="55"/>
        <v>860.1255472308482</v>
      </c>
      <c r="I562" s="10" t="s">
        <v>152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8">
        <v>20379</v>
      </c>
      <c r="D563" s="16">
        <v>301.95</v>
      </c>
      <c r="E563" s="16">
        <v>37.202</v>
      </c>
      <c r="F563" s="16">
        <f t="shared" si="47"/>
        <v>3.2142528</v>
      </c>
      <c r="G563" s="16">
        <f t="shared" si="54"/>
        <v>53.469233333333335</v>
      </c>
      <c r="H563" s="16">
        <f t="shared" si="55"/>
        <v>171.86363295552002</v>
      </c>
      <c r="I563" s="10" t="s">
        <v>153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8">
        <v>20391</v>
      </c>
      <c r="D564" s="16">
        <v>301.86</v>
      </c>
      <c r="E564" s="16">
        <v>27.325</v>
      </c>
      <c r="F564" s="16">
        <f t="shared" si="47"/>
        <v>2.36088</v>
      </c>
      <c r="G564" s="16">
        <f t="shared" si="54"/>
        <v>71.0151</v>
      </c>
      <c r="H564" s="16">
        <f t="shared" si="55"/>
        <v>167.658129288</v>
      </c>
      <c r="I564" s="10" t="s">
        <v>154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8">
        <v>20399</v>
      </c>
      <c r="D565" s="16">
        <v>301.94</v>
      </c>
      <c r="E565" s="16">
        <v>34.718</v>
      </c>
      <c r="F565" s="16">
        <f t="shared" si="47"/>
        <v>2.9996352000000006</v>
      </c>
      <c r="G565" s="16">
        <f t="shared" si="54"/>
        <v>101.88168666666667</v>
      </c>
      <c r="H565" s="16">
        <f t="shared" si="55"/>
        <v>305.60789356070404</v>
      </c>
      <c r="I565" s="10" t="s">
        <v>155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8">
        <v>20412</v>
      </c>
      <c r="D566" s="16">
        <v>301.85</v>
      </c>
      <c r="E566" s="16">
        <v>22.49</v>
      </c>
      <c r="F566" s="16">
        <f t="shared" si="47"/>
        <v>1.943136</v>
      </c>
      <c r="G566" s="16">
        <f t="shared" si="54"/>
        <v>45.26021</v>
      </c>
      <c r="H566" s="16">
        <f t="shared" si="55"/>
        <v>87.94674341856</v>
      </c>
      <c r="I566" s="10" t="s">
        <v>156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8">
        <v>20420</v>
      </c>
      <c r="D567" s="16">
        <v>301.85</v>
      </c>
      <c r="E567" s="16">
        <v>22.612</v>
      </c>
      <c r="F567" s="16">
        <f t="shared" si="47"/>
        <v>1.9536768</v>
      </c>
      <c r="G567" s="16">
        <f t="shared" si="54"/>
        <v>96.20488666666667</v>
      </c>
      <c r="H567" s="16">
        <f t="shared" si="55"/>
        <v>187.953255127296</v>
      </c>
      <c r="I567" s="10" t="s">
        <v>179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7"/>
        <v>1.6327872</v>
      </c>
      <c r="G568" s="16">
        <f t="shared" si="54"/>
        <v>34.566720000000004</v>
      </c>
      <c r="H568" s="16">
        <f t="shared" si="55"/>
        <v>56.44009796198401</v>
      </c>
      <c r="I568" s="10" t="s">
        <v>130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8">
        <v>20440</v>
      </c>
      <c r="D569" s="16">
        <v>301.7</v>
      </c>
      <c r="E569" s="16">
        <v>9.067</v>
      </c>
      <c r="F569" s="16">
        <f t="shared" si="47"/>
        <v>0.7833888000000001</v>
      </c>
      <c r="G569" s="16">
        <f t="shared" si="54"/>
        <v>20.9245</v>
      </c>
      <c r="H569" s="16">
        <f t="shared" si="55"/>
        <v>16.3920189456</v>
      </c>
      <c r="I569" s="10" t="s">
        <v>131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7"/>
        <v>0.6385824</v>
      </c>
      <c r="G570" s="16">
        <f t="shared" si="54"/>
        <v>49.387229999999995</v>
      </c>
      <c r="H570" s="16">
        <f t="shared" si="55"/>
        <v>31.537815862751998</v>
      </c>
      <c r="I570" s="10" t="s">
        <v>132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8">
        <v>20463</v>
      </c>
      <c r="D571" s="16">
        <v>301.59</v>
      </c>
      <c r="E571" s="16">
        <v>3.193</v>
      </c>
      <c r="F571" s="16">
        <f t="shared" si="47"/>
        <v>0.27587520000000004</v>
      </c>
      <c r="G571" s="16">
        <f t="shared" si="54"/>
        <v>27.853756666666666</v>
      </c>
      <c r="H571" s="16">
        <f t="shared" si="55"/>
        <v>7.6841606911680005</v>
      </c>
      <c r="I571" s="10" t="s">
        <v>133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8">
        <v>20469</v>
      </c>
      <c r="D572" s="16">
        <v>301.74</v>
      </c>
      <c r="E572" s="16">
        <v>7.461</v>
      </c>
      <c r="F572" s="16">
        <f t="shared" si="47"/>
        <v>0.6446304</v>
      </c>
      <c r="G572" s="16">
        <f t="shared" si="54"/>
        <v>56.99478333333334</v>
      </c>
      <c r="H572" s="16">
        <f t="shared" si="55"/>
        <v>36.74056997808</v>
      </c>
      <c r="I572" s="10" t="s">
        <v>180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8">
        <v>20482</v>
      </c>
      <c r="D573" s="16">
        <v>301.59</v>
      </c>
      <c r="E573" s="16">
        <v>2.144</v>
      </c>
      <c r="F573" s="16">
        <f t="shared" si="47"/>
        <v>0.18524160000000003</v>
      </c>
      <c r="G573" s="16">
        <f t="shared" si="54"/>
        <v>59.15989</v>
      </c>
      <c r="H573" s="16">
        <f t="shared" si="55"/>
        <v>10.958872679424001</v>
      </c>
      <c r="I573" s="10" t="s">
        <v>181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8">
        <v>20490</v>
      </c>
      <c r="D574" s="16">
        <v>301.73</v>
      </c>
      <c r="E574" s="16">
        <v>6.035</v>
      </c>
      <c r="F574" s="16">
        <f t="shared" si="47"/>
        <v>0.521424</v>
      </c>
      <c r="G574" s="16">
        <f t="shared" si="54"/>
        <v>76.56317</v>
      </c>
      <c r="H574" s="16">
        <f t="shared" si="55"/>
        <v>39.921874354079996</v>
      </c>
      <c r="I574" s="10" t="s">
        <v>182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8">
        <v>20499</v>
      </c>
      <c r="D575" s="16">
        <v>301.74</v>
      </c>
      <c r="E575" s="16">
        <v>4.755</v>
      </c>
      <c r="F575" s="16">
        <f t="shared" si="47"/>
        <v>0.41083200000000003</v>
      </c>
      <c r="G575" s="16">
        <f t="shared" si="54"/>
        <v>66.73212333333333</v>
      </c>
      <c r="H575" s="16">
        <f t="shared" si="55"/>
        <v>27.415691693280003</v>
      </c>
      <c r="I575" s="10" t="s">
        <v>183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7"/>
        <v>0.5909760000000001</v>
      </c>
      <c r="G576" s="16">
        <f t="shared" si="54"/>
        <v>54.64614</v>
      </c>
      <c r="H576" s="16">
        <f t="shared" si="55"/>
        <v>32.29455723264</v>
      </c>
      <c r="I576" s="10" t="s">
        <v>187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8">
        <v>20520</v>
      </c>
      <c r="D577" s="16">
        <v>301.833</v>
      </c>
      <c r="E577" s="16">
        <v>10.997</v>
      </c>
      <c r="F577" s="16">
        <f t="shared" si="47"/>
        <v>0.9501408</v>
      </c>
      <c r="G577" s="16">
        <f t="shared" si="54"/>
        <v>24.33193</v>
      </c>
      <c r="H577" s="16">
        <f t="shared" si="55"/>
        <v>23.118759435744</v>
      </c>
      <c r="I577" s="10" t="s">
        <v>188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8">
        <v>20527</v>
      </c>
      <c r="D578" s="16">
        <v>301.78</v>
      </c>
      <c r="E578" s="16">
        <v>4.361</v>
      </c>
      <c r="F578" s="16">
        <f t="shared" si="47"/>
        <v>0.3767904</v>
      </c>
      <c r="G578" s="16">
        <f t="shared" si="54"/>
        <v>8.53382</v>
      </c>
      <c r="H578" s="16">
        <f t="shared" si="55"/>
        <v>3.215461451328</v>
      </c>
      <c r="I578" s="131" t="s">
        <v>189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4.497</v>
      </c>
      <c r="F579" s="58">
        <f t="shared" si="47"/>
        <v>0.3885408</v>
      </c>
      <c r="G579" s="58">
        <f t="shared" si="54"/>
        <v>22.292839999999998</v>
      </c>
      <c r="H579" s="58">
        <f t="shared" si="55"/>
        <v>8.661677887871999</v>
      </c>
      <c r="I579" s="57" t="s">
        <v>190</v>
      </c>
      <c r="J579" s="58">
        <v>32.63346</v>
      </c>
      <c r="K579" s="58">
        <v>18.64398</v>
      </c>
      <c r="L579" s="58">
        <v>15.60108</v>
      </c>
      <c r="M579" s="132"/>
      <c r="N579" s="132"/>
      <c r="O579" s="11"/>
    </row>
    <row r="580" spans="1:15" ht="24">
      <c r="A580" s="11"/>
      <c r="B580" s="10">
        <v>1</v>
      </c>
      <c r="C580" s="88">
        <v>20546</v>
      </c>
      <c r="D580" s="16">
        <v>301.57</v>
      </c>
      <c r="E580" s="16">
        <v>5.999</v>
      </c>
      <c r="F580" s="16">
        <f t="shared" si="47"/>
        <v>0.5183136</v>
      </c>
      <c r="G580" s="134">
        <f aca="true" t="shared" si="56" ref="G580:G631">+AVERAGE(J580:L580)</f>
        <v>10.86354</v>
      </c>
      <c r="H580" s="134">
        <f aca="true" t="shared" si="57" ref="H580:H631">G580*F580</f>
        <v>5.6307205261440005</v>
      </c>
      <c r="I580" s="86" t="s">
        <v>171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8">
        <v>20567</v>
      </c>
      <c r="D581" s="16">
        <v>301.8</v>
      </c>
      <c r="E581" s="16">
        <v>4.198</v>
      </c>
      <c r="F581" s="16">
        <f t="shared" si="47"/>
        <v>0.36270720000000006</v>
      </c>
      <c r="G581" s="16">
        <f t="shared" si="56"/>
        <v>22.50269666666667</v>
      </c>
      <c r="H581" s="16">
        <f t="shared" si="57"/>
        <v>8.161890100416002</v>
      </c>
      <c r="I581" s="10" t="s">
        <v>172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8">
        <v>20578</v>
      </c>
      <c r="D582" s="16">
        <v>301.79</v>
      </c>
      <c r="E582" s="16">
        <v>5.94</v>
      </c>
      <c r="F582" s="16">
        <f t="shared" si="47"/>
        <v>0.513216</v>
      </c>
      <c r="G582" s="16">
        <f t="shared" si="56"/>
        <v>69.14623</v>
      </c>
      <c r="H582" s="16">
        <f t="shared" si="57"/>
        <v>35.48695157568</v>
      </c>
      <c r="I582" s="10" t="s">
        <v>173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8">
        <v>20590</v>
      </c>
      <c r="D583" s="16">
        <v>301.72</v>
      </c>
      <c r="E583" s="16">
        <v>4.368</v>
      </c>
      <c r="F583" s="16">
        <f t="shared" si="47"/>
        <v>0.37739520000000004</v>
      </c>
      <c r="G583" s="16">
        <f t="shared" si="56"/>
        <v>54.87873</v>
      </c>
      <c r="H583" s="16">
        <f t="shared" si="57"/>
        <v>20.710969284096002</v>
      </c>
      <c r="I583" s="101" t="s">
        <v>174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8">
        <v>20603</v>
      </c>
      <c r="D584" s="16">
        <v>301.63</v>
      </c>
      <c r="E584" s="16">
        <v>2.255</v>
      </c>
      <c r="F584" s="16">
        <f t="shared" si="47"/>
        <v>0.194832</v>
      </c>
      <c r="G584" s="16">
        <f t="shared" si="56"/>
        <v>42.12648</v>
      </c>
      <c r="H584" s="16">
        <f t="shared" si="57"/>
        <v>8.20758635136</v>
      </c>
      <c r="I584" s="10" t="s">
        <v>121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8">
        <v>20610</v>
      </c>
      <c r="D585" s="16">
        <v>301.53</v>
      </c>
      <c r="E585" s="16">
        <v>2.875</v>
      </c>
      <c r="F585" s="16">
        <f t="shared" si="47"/>
        <v>0.2484</v>
      </c>
      <c r="G585" s="16">
        <f t="shared" si="56"/>
        <v>36.44303333333334</v>
      </c>
      <c r="H585" s="16">
        <f t="shared" si="57"/>
        <v>9.052449480000002</v>
      </c>
      <c r="I585" s="10" t="s">
        <v>176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7"/>
        <v>0.6372</v>
      </c>
      <c r="G586" s="16">
        <f t="shared" si="56"/>
        <v>54.28060666666667</v>
      </c>
      <c r="H586" s="16">
        <f t="shared" si="57"/>
        <v>34.587602568</v>
      </c>
      <c r="I586" s="10" t="s">
        <v>139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8">
        <v>20627</v>
      </c>
      <c r="D587" s="16">
        <v>301.45</v>
      </c>
      <c r="E587" s="16">
        <v>3.075</v>
      </c>
      <c r="F587" s="16">
        <f t="shared" si="47"/>
        <v>0.26568</v>
      </c>
      <c r="G587" s="16">
        <f t="shared" si="56"/>
        <v>28.528080000000003</v>
      </c>
      <c r="H587" s="16">
        <f t="shared" si="57"/>
        <v>7.5793402944000015</v>
      </c>
      <c r="I587" s="10" t="s">
        <v>140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8">
        <v>20631</v>
      </c>
      <c r="D588" s="16">
        <v>301.91</v>
      </c>
      <c r="E588" s="16">
        <v>22.044</v>
      </c>
      <c r="F588" s="16">
        <f t="shared" si="47"/>
        <v>1.9046016000000001</v>
      </c>
      <c r="G588" s="16">
        <f t="shared" si="56"/>
        <v>38.81234</v>
      </c>
      <c r="H588" s="16">
        <f t="shared" si="57"/>
        <v>73.922044863744</v>
      </c>
      <c r="I588" s="10" t="s">
        <v>141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7"/>
        <v>0.61344</v>
      </c>
      <c r="G589" s="16">
        <f t="shared" si="56"/>
        <v>32.17089000000001</v>
      </c>
      <c r="H589" s="16">
        <f t="shared" si="57"/>
        <v>19.734910761600005</v>
      </c>
      <c r="I589" s="10" t="s">
        <v>142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8">
        <v>20651</v>
      </c>
      <c r="D590" s="16">
        <v>301.85</v>
      </c>
      <c r="E590" s="16">
        <v>10.826</v>
      </c>
      <c r="F590" s="16">
        <f t="shared" si="47"/>
        <v>0.9353664</v>
      </c>
      <c r="G590" s="16">
        <f t="shared" si="56"/>
        <v>54.73412333333332</v>
      </c>
      <c r="H590" s="16">
        <f t="shared" si="57"/>
        <v>51.196459899455995</v>
      </c>
      <c r="I590" s="10" t="s">
        <v>143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8">
        <v>20660</v>
      </c>
      <c r="D591" s="16">
        <v>302.01</v>
      </c>
      <c r="E591" s="16">
        <v>20.172</v>
      </c>
      <c r="F591" s="16">
        <f t="shared" si="47"/>
        <v>1.7428608</v>
      </c>
      <c r="G591" s="16">
        <f t="shared" si="56"/>
        <v>44.11629666666666</v>
      </c>
      <c r="H591" s="16">
        <f t="shared" si="57"/>
        <v>76.888564101504</v>
      </c>
      <c r="I591" s="10" t="s">
        <v>144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8">
        <v>20667</v>
      </c>
      <c r="D592" s="16">
        <v>301.98</v>
      </c>
      <c r="E592" s="16">
        <v>23.705</v>
      </c>
      <c r="F592" s="16">
        <f t="shared" si="47"/>
        <v>2.048112</v>
      </c>
      <c r="G592" s="16">
        <f t="shared" si="56"/>
        <v>74.76493</v>
      </c>
      <c r="H592" s="16">
        <f t="shared" si="57"/>
        <v>153.12695031216003</v>
      </c>
      <c r="I592" s="10" t="s">
        <v>145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8">
        <v>20674</v>
      </c>
      <c r="D593" s="16">
        <v>301.96</v>
      </c>
      <c r="E593" s="16">
        <v>20.407</v>
      </c>
      <c r="F593" s="16">
        <f t="shared" si="47"/>
        <v>1.7631648000000002</v>
      </c>
      <c r="G593" s="16">
        <f t="shared" si="56"/>
        <v>43.52576333333334</v>
      </c>
      <c r="H593" s="16">
        <f t="shared" si="57"/>
        <v>76.74309380246402</v>
      </c>
      <c r="I593" s="10" t="s">
        <v>146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8">
        <v>20678</v>
      </c>
      <c r="D594" s="16">
        <v>303.13</v>
      </c>
      <c r="E594" s="16">
        <v>280.614</v>
      </c>
      <c r="F594" s="16">
        <f t="shared" si="47"/>
        <v>24.245049599999998</v>
      </c>
      <c r="G594" s="16">
        <f t="shared" si="56"/>
        <v>762.2630933333334</v>
      </c>
      <c r="H594" s="16">
        <f t="shared" si="57"/>
        <v>18481.106506116095</v>
      </c>
      <c r="I594" s="10" t="s">
        <v>147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8">
        <v>20690</v>
      </c>
      <c r="D595" s="16">
        <v>302.21</v>
      </c>
      <c r="E595" s="16">
        <v>87.393</v>
      </c>
      <c r="F595" s="16">
        <f t="shared" si="47"/>
        <v>7.5507552</v>
      </c>
      <c r="G595" s="16">
        <f t="shared" si="56"/>
        <v>203.05391999999998</v>
      </c>
      <c r="H595" s="16">
        <f t="shared" si="57"/>
        <v>1533.210442320384</v>
      </c>
      <c r="I595" s="10" t="s">
        <v>148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8">
        <v>20695</v>
      </c>
      <c r="D596" s="16">
        <v>302.01</v>
      </c>
      <c r="E596" s="16">
        <v>42.336</v>
      </c>
      <c r="F596" s="16">
        <f t="shared" si="47"/>
        <v>3.6578304</v>
      </c>
      <c r="G596" s="16">
        <f t="shared" si="56"/>
        <v>39.18704666666667</v>
      </c>
      <c r="H596" s="16">
        <f t="shared" si="57"/>
        <v>143.339570583552</v>
      </c>
      <c r="I596" s="10" t="s">
        <v>117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8">
        <v>20702</v>
      </c>
      <c r="D597" s="16">
        <v>301.99</v>
      </c>
      <c r="E597" s="16">
        <v>41.325</v>
      </c>
      <c r="F597" s="16">
        <f t="shared" si="47"/>
        <v>3.5704800000000003</v>
      </c>
      <c r="G597" s="16">
        <f t="shared" si="56"/>
        <v>47.93512333333334</v>
      </c>
      <c r="H597" s="16">
        <f t="shared" si="57"/>
        <v>171.15139915920003</v>
      </c>
      <c r="I597" s="10" t="s">
        <v>118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7"/>
        <v>8.9449056</v>
      </c>
      <c r="G598" s="16">
        <f t="shared" si="56"/>
        <v>155.40367666666666</v>
      </c>
      <c r="H598" s="16">
        <f t="shared" si="57"/>
        <v>1390.0712176762559</v>
      </c>
      <c r="I598" s="10" t="s">
        <v>149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7"/>
        <v>6.458140800000001</v>
      </c>
      <c r="G599" s="16">
        <f t="shared" si="56"/>
        <v>104.51887333333333</v>
      </c>
      <c r="H599" s="16">
        <f t="shared" si="57"/>
        <v>674.997600244032</v>
      </c>
      <c r="I599" s="10" t="s">
        <v>150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8">
        <v>20725</v>
      </c>
      <c r="D600" s="16">
        <v>302.13</v>
      </c>
      <c r="E600" s="16">
        <v>68.79</v>
      </c>
      <c r="F600" s="16">
        <f t="shared" si="47"/>
        <v>5.943456000000001</v>
      </c>
      <c r="G600" s="16">
        <f t="shared" si="56"/>
        <v>52.777546666666666</v>
      </c>
      <c r="H600" s="16">
        <f t="shared" si="57"/>
        <v>313.68102640128006</v>
      </c>
      <c r="I600" s="10" t="s">
        <v>151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8">
        <v>20736</v>
      </c>
      <c r="D601" s="16">
        <v>302.08</v>
      </c>
      <c r="E601" s="16">
        <v>55.076</v>
      </c>
      <c r="F601" s="16">
        <f t="shared" si="47"/>
        <v>4.7585664</v>
      </c>
      <c r="G601" s="16">
        <f t="shared" si="56"/>
        <v>57.21588</v>
      </c>
      <c r="H601" s="16">
        <f t="shared" si="57"/>
        <v>272.26556411443204</v>
      </c>
      <c r="I601" s="10" t="s">
        <v>152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8">
        <v>20744</v>
      </c>
      <c r="D602" s="16">
        <v>301.85</v>
      </c>
      <c r="E602" s="16">
        <v>17.484</v>
      </c>
      <c r="F602" s="16">
        <f t="shared" si="47"/>
        <v>1.5106176000000002</v>
      </c>
      <c r="G602" s="16">
        <f t="shared" si="56"/>
        <v>7.222799999999999</v>
      </c>
      <c r="H602" s="16">
        <f t="shared" si="57"/>
        <v>10.91088880128</v>
      </c>
      <c r="I602" s="10" t="s">
        <v>153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8">
        <v>20747</v>
      </c>
      <c r="D603" s="16">
        <v>303.35</v>
      </c>
      <c r="E603" s="16">
        <v>341.501</v>
      </c>
      <c r="F603" s="16">
        <f t="shared" si="47"/>
        <v>29.5056864</v>
      </c>
      <c r="G603" s="16">
        <f t="shared" si="56"/>
        <v>281.86368</v>
      </c>
      <c r="H603" s="16">
        <f t="shared" si="57"/>
        <v>8316.58134962995</v>
      </c>
      <c r="I603" s="10" t="s">
        <v>154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15" ht="24">
      <c r="A604" s="11"/>
      <c r="B604" s="10">
        <v>25</v>
      </c>
      <c r="C604" s="88">
        <v>20771</v>
      </c>
      <c r="D604" s="16">
        <v>301.95</v>
      </c>
      <c r="E604" s="16">
        <v>39.738</v>
      </c>
      <c r="F604" s="16">
        <f t="shared" si="47"/>
        <v>3.4333632</v>
      </c>
      <c r="G604" s="16">
        <f t="shared" si="56"/>
        <v>1.4498333333333333</v>
      </c>
      <c r="H604" s="16">
        <f t="shared" si="57"/>
        <v>4.9778044128</v>
      </c>
      <c r="I604" s="10" t="s">
        <v>155</v>
      </c>
      <c r="J604" s="4">
        <v>0.3754</v>
      </c>
      <c r="K604" s="4">
        <v>3.66166</v>
      </c>
      <c r="L604" s="4">
        <v>0.31244</v>
      </c>
      <c r="M604" s="17"/>
      <c r="N604" s="17"/>
      <c r="O604" s="11"/>
    </row>
    <row r="605" spans="1:15" ht="24">
      <c r="A605" s="11"/>
      <c r="B605" s="10">
        <v>26</v>
      </c>
      <c r="C605" s="88">
        <v>20779</v>
      </c>
      <c r="D605" s="16">
        <v>302.4</v>
      </c>
      <c r="E605" s="16">
        <v>116.185</v>
      </c>
      <c r="F605" s="16">
        <f t="shared" si="47"/>
        <v>10.038384</v>
      </c>
      <c r="G605" s="16">
        <f t="shared" si="56"/>
        <v>115.08320333333334</v>
      </c>
      <c r="H605" s="16">
        <f t="shared" si="57"/>
        <v>1155.2493870100802</v>
      </c>
      <c r="I605" s="10" t="s">
        <v>156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8">
        <v>20787</v>
      </c>
      <c r="D606" s="16">
        <v>301.98</v>
      </c>
      <c r="E606" s="16">
        <v>31.068</v>
      </c>
      <c r="F606" s="16">
        <f t="shared" si="47"/>
        <v>2.6842752</v>
      </c>
      <c r="G606" s="16">
        <f t="shared" si="56"/>
        <v>7.258783333333334</v>
      </c>
      <c r="H606" s="16">
        <f t="shared" si="57"/>
        <v>19.48457208384</v>
      </c>
      <c r="I606" s="10" t="s">
        <v>179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8">
        <v>20795</v>
      </c>
      <c r="D607" s="16">
        <v>301.79</v>
      </c>
      <c r="E607" s="16">
        <v>20.309</v>
      </c>
      <c r="F607" s="16">
        <f t="shared" si="47"/>
        <v>1.7546976</v>
      </c>
      <c r="G607" s="16">
        <f t="shared" si="56"/>
        <v>22.45663</v>
      </c>
      <c r="H607" s="16">
        <f>G607*F607</f>
        <v>39.404594765088</v>
      </c>
      <c r="I607" s="10" t="s">
        <v>130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8">
        <v>20802</v>
      </c>
      <c r="D608" s="16">
        <v>301.93</v>
      </c>
      <c r="E608" s="16">
        <v>18.231</v>
      </c>
      <c r="F608" s="16">
        <f t="shared" si="47"/>
        <v>1.5751584000000003</v>
      </c>
      <c r="G608" s="16">
        <f t="shared" si="56"/>
        <v>27.902406666666668</v>
      </c>
      <c r="H608" s="16">
        <f t="shared" si="57"/>
        <v>43.95071024121601</v>
      </c>
      <c r="I608" s="10" t="s">
        <v>131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7"/>
        <v>1.6747776</v>
      </c>
      <c r="G609" s="16">
        <f t="shared" si="56"/>
        <v>86.33888999999999</v>
      </c>
      <c r="H609" s="16">
        <f t="shared" si="57"/>
        <v>144.598438980864</v>
      </c>
      <c r="I609" s="10" t="s">
        <v>132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7"/>
        <v>1.3588128000000002</v>
      </c>
      <c r="G610" s="16">
        <f t="shared" si="56"/>
        <v>29.787629999999996</v>
      </c>
      <c r="H610" s="16">
        <f t="shared" si="57"/>
        <v>40.475812925664</v>
      </c>
      <c r="I610" s="10" t="s">
        <v>133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8">
        <v>20837</v>
      </c>
      <c r="D611" s="16">
        <v>301.66</v>
      </c>
      <c r="E611" s="16">
        <v>10.703</v>
      </c>
      <c r="F611" s="16">
        <f t="shared" si="47"/>
        <v>0.9247392</v>
      </c>
      <c r="G611" s="16">
        <f t="shared" si="56"/>
        <v>28.61849666666667</v>
      </c>
      <c r="H611" s="16">
        <f t="shared" si="57"/>
        <v>26.464645712736</v>
      </c>
      <c r="I611" s="10" t="s">
        <v>180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8">
        <v>20843</v>
      </c>
      <c r="D612" s="16">
        <v>301.65</v>
      </c>
      <c r="E612" s="16">
        <v>9.19</v>
      </c>
      <c r="F612" s="16">
        <f t="shared" si="47"/>
        <v>0.7940159999999999</v>
      </c>
      <c r="G612" s="16">
        <f t="shared" si="56"/>
        <v>43.58292</v>
      </c>
      <c r="H612" s="16">
        <f t="shared" si="57"/>
        <v>34.60553580672</v>
      </c>
      <c r="I612" s="10" t="s">
        <v>181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8">
        <v>20861</v>
      </c>
      <c r="D613" s="16">
        <v>301.78</v>
      </c>
      <c r="E613" s="16">
        <v>19.111</v>
      </c>
      <c r="F613" s="16">
        <f t="shared" si="47"/>
        <v>1.6511904000000002</v>
      </c>
      <c r="G613" s="16">
        <f t="shared" si="56"/>
        <v>99.78485333333333</v>
      </c>
      <c r="H613" s="16">
        <f t="shared" si="57"/>
        <v>164.76379188940803</v>
      </c>
      <c r="I613" s="10" t="s">
        <v>182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8">
        <v>20871</v>
      </c>
      <c r="D614" s="16">
        <v>301.59</v>
      </c>
      <c r="E614" s="16">
        <v>4.555</v>
      </c>
      <c r="F614" s="16">
        <f t="shared" si="47"/>
        <v>0.393552</v>
      </c>
      <c r="G614" s="16">
        <f t="shared" si="56"/>
        <v>59.73111</v>
      </c>
      <c r="H614" s="16">
        <f t="shared" si="57"/>
        <v>23.50729780272</v>
      </c>
      <c r="I614" s="10" t="s">
        <v>183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8">
        <v>20879</v>
      </c>
      <c r="D615" s="16">
        <v>301.53</v>
      </c>
      <c r="E615" s="16">
        <v>3.655</v>
      </c>
      <c r="F615" s="16">
        <f t="shared" si="47"/>
        <v>0.315792</v>
      </c>
      <c r="G615" s="16">
        <f t="shared" si="56"/>
        <v>107.64328666666667</v>
      </c>
      <c r="H615" s="16">
        <f t="shared" si="57"/>
        <v>33.99288878304</v>
      </c>
      <c r="I615" s="10" t="s">
        <v>187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7"/>
        <v>1.3389408</v>
      </c>
      <c r="G616" s="16">
        <f t="shared" si="56"/>
        <v>48.08204</v>
      </c>
      <c r="H616" s="16">
        <f t="shared" si="57"/>
        <v>64.379005103232</v>
      </c>
      <c r="I616" s="10" t="s">
        <v>188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7"/>
        <v>0.268272</v>
      </c>
      <c r="G617" s="127">
        <f t="shared" si="56"/>
        <v>31.49142333333333</v>
      </c>
      <c r="H617" s="127">
        <f t="shared" si="57"/>
        <v>8.448267120479999</v>
      </c>
      <c r="I617" s="125" t="s">
        <v>189</v>
      </c>
      <c r="J617" s="127">
        <v>24.92504</v>
      </c>
      <c r="K617" s="127">
        <v>42.41471</v>
      </c>
      <c r="L617" s="127">
        <v>27.13452</v>
      </c>
      <c r="M617" s="128"/>
      <c r="N617" s="128"/>
      <c r="O617" s="124"/>
    </row>
    <row r="618" spans="1:15" ht="24">
      <c r="A618" s="11"/>
      <c r="B618" s="10">
        <v>1</v>
      </c>
      <c r="C618" s="100">
        <v>20912</v>
      </c>
      <c r="D618" s="16">
        <v>301.81</v>
      </c>
      <c r="E618" s="16">
        <v>10.729</v>
      </c>
      <c r="F618" s="16">
        <f t="shared" si="47"/>
        <v>0.9269856</v>
      </c>
      <c r="G618" s="16">
        <f t="shared" si="56"/>
        <v>50.27528982548839</v>
      </c>
      <c r="H618" s="16">
        <f t="shared" si="57"/>
        <v>46.60446970405425</v>
      </c>
      <c r="I618" s="86" t="s">
        <v>171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0">
        <v>20935</v>
      </c>
      <c r="D619" s="16">
        <v>301.5</v>
      </c>
      <c r="E619" s="16">
        <v>3.337</v>
      </c>
      <c r="F619" s="16">
        <f t="shared" si="47"/>
        <v>0.28831680000000004</v>
      </c>
      <c r="G619" s="16">
        <f t="shared" si="56"/>
        <v>44.937732282235324</v>
      </c>
      <c r="H619" s="16">
        <f t="shared" si="57"/>
        <v>12.956303170870788</v>
      </c>
      <c r="I619" s="10" t="s">
        <v>172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8">
        <v>20946</v>
      </c>
      <c r="D620" s="16">
        <v>301.91</v>
      </c>
      <c r="E620" s="16">
        <v>33.687</v>
      </c>
      <c r="F620" s="16">
        <f t="shared" si="47"/>
        <v>2.9105568</v>
      </c>
      <c r="G620" s="16">
        <f t="shared" si="56"/>
        <v>241.4000037634062</v>
      </c>
      <c r="H620" s="16">
        <f t="shared" si="57"/>
        <v>702.6084224736076</v>
      </c>
      <c r="I620" s="10" t="s">
        <v>173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8">
        <v>20961</v>
      </c>
      <c r="D621" s="16">
        <v>301.7</v>
      </c>
      <c r="E621" s="16">
        <v>9.247</v>
      </c>
      <c r="F621" s="16">
        <f t="shared" si="47"/>
        <v>0.7989408</v>
      </c>
      <c r="G621" s="16">
        <f t="shared" si="56"/>
        <v>51.8088946988878</v>
      </c>
      <c r="H621" s="16">
        <f t="shared" si="57"/>
        <v>41.39223977784518</v>
      </c>
      <c r="I621" s="101" t="s">
        <v>174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8">
        <v>20968</v>
      </c>
      <c r="D622" s="16">
        <v>301.81</v>
      </c>
      <c r="E622" s="16">
        <v>18.889</v>
      </c>
      <c r="F622" s="16">
        <f t="shared" si="47"/>
        <v>1.6320096</v>
      </c>
      <c r="G622" s="16">
        <f t="shared" si="56"/>
        <v>25.30807144869668</v>
      </c>
      <c r="H622" s="16">
        <f t="shared" si="57"/>
        <v>41.30301556175889</v>
      </c>
      <c r="I622" s="10" t="s">
        <v>121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8">
        <v>20977</v>
      </c>
      <c r="D623" s="16">
        <v>301.65</v>
      </c>
      <c r="E623" s="16">
        <v>7.471</v>
      </c>
      <c r="F623" s="16">
        <f t="shared" si="47"/>
        <v>0.6454944</v>
      </c>
      <c r="G623" s="16">
        <f t="shared" si="56"/>
        <v>46.904311200552485</v>
      </c>
      <c r="H623" s="16">
        <f t="shared" si="57"/>
        <v>30.276470215813905</v>
      </c>
      <c r="I623" s="10" t="s">
        <v>176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8">
        <v>20989</v>
      </c>
      <c r="D624" s="16">
        <v>301.85</v>
      </c>
      <c r="E624" s="16">
        <v>27.431</v>
      </c>
      <c r="F624" s="16">
        <f t="shared" si="47"/>
        <v>2.3700384000000003</v>
      </c>
      <c r="G624" s="16">
        <f t="shared" si="56"/>
        <v>35.5522346675702</v>
      </c>
      <c r="H624" s="16">
        <f t="shared" si="57"/>
        <v>84.26016136795262</v>
      </c>
      <c r="I624" s="10" t="s">
        <v>139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8">
        <v>20998</v>
      </c>
      <c r="D625" s="16">
        <v>301.7</v>
      </c>
      <c r="E625" s="16">
        <v>8.928</v>
      </c>
      <c r="F625" s="16">
        <f t="shared" si="47"/>
        <v>0.7713792000000002</v>
      </c>
      <c r="G625" s="16">
        <f t="shared" si="56"/>
        <v>32.131782506746895</v>
      </c>
      <c r="H625" s="16">
        <f t="shared" si="57"/>
        <v>24.785788684628418</v>
      </c>
      <c r="I625" s="10" t="s">
        <v>140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8">
        <v>21009</v>
      </c>
      <c r="D626" s="16">
        <v>301.71</v>
      </c>
      <c r="E626" s="16">
        <v>9.109</v>
      </c>
      <c r="F626" s="16">
        <f t="shared" si="47"/>
        <v>0.7870176000000001</v>
      </c>
      <c r="G626" s="16">
        <f t="shared" si="56"/>
        <v>59.09998747305709</v>
      </c>
      <c r="H626" s="16">
        <f t="shared" si="57"/>
        <v>46.512730301075464</v>
      </c>
      <c r="I626" s="10" t="s">
        <v>141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8">
        <v>21019</v>
      </c>
      <c r="D627" s="16">
        <v>301.87</v>
      </c>
      <c r="E627" s="16">
        <v>28.554</v>
      </c>
      <c r="F627" s="16">
        <f t="shared" si="47"/>
        <v>2.4670656</v>
      </c>
      <c r="G627" s="16">
        <f t="shared" si="56"/>
        <v>120.65620397094749</v>
      </c>
      <c r="H627" s="16">
        <f t="shared" si="57"/>
        <v>297.66677024330795</v>
      </c>
      <c r="I627" s="10" t="s">
        <v>142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8">
        <v>21031</v>
      </c>
      <c r="D628" s="16">
        <v>302.1</v>
      </c>
      <c r="E628" s="16">
        <v>70.916</v>
      </c>
      <c r="F628" s="16">
        <f t="shared" si="47"/>
        <v>6.1271424</v>
      </c>
      <c r="G628" s="16">
        <f t="shared" si="56"/>
        <v>110.49684177342351</v>
      </c>
      <c r="H628" s="16">
        <f t="shared" si="57"/>
        <v>677.0298842960344</v>
      </c>
      <c r="I628" s="10" t="s">
        <v>143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7"/>
        <v>6.3393408</v>
      </c>
      <c r="G629" s="16">
        <f t="shared" si="56"/>
        <v>117.69317968863817</v>
      </c>
      <c r="H629" s="16">
        <f t="shared" si="57"/>
        <v>746.0971758819153</v>
      </c>
      <c r="I629" s="10" t="s">
        <v>144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8">
        <v>21050</v>
      </c>
      <c r="D630" s="16">
        <v>301.97</v>
      </c>
      <c r="E630" s="16">
        <v>35.508</v>
      </c>
      <c r="F630" s="16">
        <f t="shared" si="47"/>
        <v>3.0678912000000005</v>
      </c>
      <c r="G630" s="16">
        <f t="shared" si="56"/>
        <v>303.1151375516998</v>
      </c>
      <c r="H630" s="16">
        <f t="shared" si="57"/>
        <v>929.9242630816494</v>
      </c>
      <c r="I630" s="10" t="s">
        <v>145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7"/>
        <v>10.441612800000001</v>
      </c>
      <c r="G631" s="16">
        <f t="shared" si="56"/>
        <v>119.5506395398702</v>
      </c>
      <c r="H631" s="16">
        <f t="shared" si="57"/>
        <v>1248.3014880676951</v>
      </c>
      <c r="I631" s="10" t="s">
        <v>146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8">
        <v>21066</v>
      </c>
      <c r="D632" s="16">
        <v>302.84</v>
      </c>
      <c r="E632" s="16">
        <v>225.66</v>
      </c>
      <c r="F632" s="16">
        <f t="shared" si="47"/>
        <v>19.497024</v>
      </c>
      <c r="G632" s="16">
        <f aca="true" t="shared" si="58" ref="G632:G638">+AVERAGE(J632:L632)</f>
        <v>324.664706272719</v>
      </c>
      <c r="H632" s="16">
        <f aca="true" t="shared" si="59" ref="H632:H638">G632*F632</f>
        <v>6329.995570152153</v>
      </c>
      <c r="I632" s="10" t="s">
        <v>147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8">
        <v>21078</v>
      </c>
      <c r="D633" s="16">
        <v>302</v>
      </c>
      <c r="E633" s="16">
        <v>64.481</v>
      </c>
      <c r="F633" s="16">
        <f t="shared" si="47"/>
        <v>5.5711584</v>
      </c>
      <c r="G633" s="16">
        <f t="shared" si="58"/>
        <v>71.5420820921122</v>
      </c>
      <c r="H633" s="16">
        <f t="shared" si="59"/>
        <v>398.57227160096045</v>
      </c>
      <c r="I633" s="10" t="s">
        <v>148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8">
        <v>21085</v>
      </c>
      <c r="D634" s="16">
        <v>302.01</v>
      </c>
      <c r="E634" s="16">
        <v>64.76</v>
      </c>
      <c r="F634" s="16">
        <f t="shared" si="47"/>
        <v>5.595264000000001</v>
      </c>
      <c r="G634" s="16">
        <f t="shared" si="58"/>
        <v>101.76070288709202</v>
      </c>
      <c r="H634" s="16">
        <f t="shared" si="59"/>
        <v>569.3779974788422</v>
      </c>
      <c r="I634" s="10" t="s">
        <v>117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8">
        <v>21101</v>
      </c>
      <c r="D635" s="16">
        <v>301.9</v>
      </c>
      <c r="E635" s="16">
        <v>28.788</v>
      </c>
      <c r="F635" s="16">
        <f t="shared" si="47"/>
        <v>2.4872832000000002</v>
      </c>
      <c r="G635" s="16">
        <f t="shared" si="58"/>
        <v>42.41845952924697</v>
      </c>
      <c r="H635" s="16">
        <f t="shared" si="59"/>
        <v>105.50672175697589</v>
      </c>
      <c r="I635" s="10" t="s">
        <v>118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8">
        <v>21110</v>
      </c>
      <c r="D636" s="16">
        <v>301.81</v>
      </c>
      <c r="E636" s="16">
        <v>25.389</v>
      </c>
      <c r="F636" s="16">
        <f t="shared" si="47"/>
        <v>2.1936096000000003</v>
      </c>
      <c r="G636" s="16">
        <f t="shared" si="58"/>
        <v>32.86006510099056</v>
      </c>
      <c r="H636" s="16">
        <f t="shared" si="59"/>
        <v>72.08215426215787</v>
      </c>
      <c r="I636" s="10" t="s">
        <v>149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8">
        <v>21121</v>
      </c>
      <c r="D637" s="16">
        <v>301.83</v>
      </c>
      <c r="E637" s="16">
        <v>19.56</v>
      </c>
      <c r="F637" s="16">
        <f t="shared" si="47"/>
        <v>1.689984</v>
      </c>
      <c r="G637" s="16">
        <f t="shared" si="58"/>
        <v>27.209886596352025</v>
      </c>
      <c r="H637" s="16">
        <f t="shared" si="59"/>
        <v>45.98427298964938</v>
      </c>
      <c r="I637" s="10" t="s">
        <v>150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8">
        <v>21134</v>
      </c>
      <c r="D638" s="16">
        <v>301.901</v>
      </c>
      <c r="E638" s="16">
        <v>29.361</v>
      </c>
      <c r="F638" s="16">
        <f t="shared" si="47"/>
        <v>2.5367904</v>
      </c>
      <c r="G638" s="16">
        <f t="shared" si="58"/>
        <v>24.84583925884473</v>
      </c>
      <c r="H638" s="16">
        <f t="shared" si="59"/>
        <v>63.02868651178043</v>
      </c>
      <c r="I638" s="10" t="s">
        <v>151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7"/>
        <v>2.0269440000000003</v>
      </c>
      <c r="G639" s="16">
        <f aca="true" t="shared" si="60" ref="G639:G652">+AVERAGE(J639:L639)</f>
        <v>25.683626221123063</v>
      </c>
      <c r="H639" s="16">
        <f aca="true" t="shared" si="61" ref="H639:H652">G639*F639</f>
        <v>52.05927206714807</v>
      </c>
      <c r="I639" s="10" t="s">
        <v>152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7"/>
        <v>2.699136</v>
      </c>
      <c r="G640" s="16">
        <f t="shared" si="60"/>
        <v>24.887734856890308</v>
      </c>
      <c r="H640" s="16">
        <f t="shared" si="61"/>
        <v>67.17538111068748</v>
      </c>
      <c r="I640" s="10" t="s">
        <v>153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8">
        <v>21163</v>
      </c>
      <c r="D641" s="16">
        <v>301.65</v>
      </c>
      <c r="E641" s="16">
        <v>7.328</v>
      </c>
      <c r="F641" s="16">
        <f t="shared" si="47"/>
        <v>0.6331392</v>
      </c>
      <c r="G641" s="16">
        <f t="shared" si="60"/>
        <v>15.329326681952097</v>
      </c>
      <c r="H641" s="16">
        <f t="shared" si="61"/>
        <v>9.705597631949805</v>
      </c>
      <c r="I641" s="10" t="s">
        <v>154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8">
        <v>21173</v>
      </c>
      <c r="D642" s="16">
        <v>301.55</v>
      </c>
      <c r="E642" s="16">
        <v>8.655</v>
      </c>
      <c r="F642" s="16">
        <f t="shared" si="47"/>
        <v>0.747792</v>
      </c>
      <c r="G642" s="16">
        <f t="shared" si="60"/>
        <v>20.96144778712279</v>
      </c>
      <c r="H642" s="16">
        <f t="shared" si="61"/>
        <v>15.674802963628126</v>
      </c>
      <c r="I642" s="10" t="s">
        <v>155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8">
        <v>21178</v>
      </c>
      <c r="D643" s="16">
        <v>301.57</v>
      </c>
      <c r="E643" s="16">
        <v>9.176</v>
      </c>
      <c r="F643" s="16">
        <f t="shared" si="47"/>
        <v>0.7928064</v>
      </c>
      <c r="G643" s="16">
        <f t="shared" si="60"/>
        <v>26.89922069869085</v>
      </c>
      <c r="H643" s="16">
        <f t="shared" si="61"/>
        <v>21.325874324934578</v>
      </c>
      <c r="I643" s="10" t="s">
        <v>156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8">
        <v>21192</v>
      </c>
      <c r="D644" s="16">
        <v>301.5</v>
      </c>
      <c r="E644" s="16">
        <v>7.151</v>
      </c>
      <c r="F644" s="16">
        <f t="shared" si="47"/>
        <v>0.6178464</v>
      </c>
      <c r="G644" s="16">
        <f t="shared" si="60"/>
        <v>33.701550000000005</v>
      </c>
      <c r="H644" s="16">
        <f t="shared" si="61"/>
        <v>20.822381341920003</v>
      </c>
      <c r="I644" s="10" t="s">
        <v>179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7"/>
        <v>0.44487360000000004</v>
      </c>
      <c r="G645" s="16">
        <f t="shared" si="60"/>
        <v>21.935180000000003</v>
      </c>
      <c r="H645" s="16">
        <f t="shared" si="61"/>
        <v>9.758382493248002</v>
      </c>
      <c r="I645" s="10" t="s">
        <v>130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8">
        <v>21211</v>
      </c>
      <c r="D646" s="16">
        <v>301.68</v>
      </c>
      <c r="E646" s="16">
        <v>7.919</v>
      </c>
      <c r="F646" s="16">
        <f t="shared" si="47"/>
        <v>0.6842016</v>
      </c>
      <c r="G646" s="16">
        <f t="shared" si="60"/>
        <v>42.88207666666667</v>
      </c>
      <c r="H646" s="16">
        <f t="shared" si="61"/>
        <v>29.339985466656</v>
      </c>
      <c r="I646" s="10" t="s">
        <v>131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8">
        <v>21221</v>
      </c>
      <c r="D647" s="16">
        <v>301.53</v>
      </c>
      <c r="E647" s="16">
        <v>4.541</v>
      </c>
      <c r="F647" s="16">
        <f t="shared" si="47"/>
        <v>0.39234240000000004</v>
      </c>
      <c r="G647" s="16">
        <f t="shared" si="60"/>
        <v>128.59327333333331</v>
      </c>
      <c r="H647" s="16">
        <f t="shared" si="61"/>
        <v>50.452593483456</v>
      </c>
      <c r="I647" s="10" t="s">
        <v>132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8">
        <v>21234</v>
      </c>
      <c r="D648" s="16">
        <v>301.61</v>
      </c>
      <c r="E648" s="16">
        <v>6.122</v>
      </c>
      <c r="F648" s="16">
        <f t="shared" si="47"/>
        <v>0.5289408</v>
      </c>
      <c r="G648" s="16">
        <f t="shared" si="60"/>
        <v>92.05592333333334</v>
      </c>
      <c r="H648" s="16">
        <f t="shared" si="61"/>
        <v>48.692133732672005</v>
      </c>
      <c r="I648" s="10" t="s">
        <v>133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8">
        <v>21261</v>
      </c>
      <c r="D649" s="16">
        <v>301.57</v>
      </c>
      <c r="E649" s="16">
        <v>5.245</v>
      </c>
      <c r="F649" s="16">
        <f t="shared" si="47"/>
        <v>0.453168</v>
      </c>
      <c r="G649" s="16">
        <f t="shared" si="60"/>
        <v>28.096226666666666</v>
      </c>
      <c r="H649" s="16">
        <f t="shared" si="61"/>
        <v>12.73231084608</v>
      </c>
      <c r="I649" s="10" t="s">
        <v>180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91"/>
      <c r="B650" s="192">
        <v>33</v>
      </c>
      <c r="C650" s="193">
        <v>21274</v>
      </c>
      <c r="D650" s="194">
        <v>301.82</v>
      </c>
      <c r="E650" s="194">
        <v>6.674</v>
      </c>
      <c r="F650" s="194">
        <f t="shared" si="47"/>
        <v>0.5766336000000001</v>
      </c>
      <c r="G650" s="194">
        <f t="shared" si="60"/>
        <v>44.835883333333335</v>
      </c>
      <c r="H650" s="194">
        <f t="shared" si="61"/>
        <v>25.853876815680003</v>
      </c>
      <c r="I650" s="192" t="s">
        <v>181</v>
      </c>
      <c r="J650" s="194">
        <v>53.95913</v>
      </c>
      <c r="K650" s="194">
        <v>43.408</v>
      </c>
      <c r="L650" s="194">
        <v>37.14052</v>
      </c>
      <c r="M650" s="195"/>
      <c r="N650" s="195"/>
      <c r="O650" s="191"/>
      <c r="P650" s="191"/>
      <c r="Q650" s="191"/>
    </row>
    <row r="651" spans="1:17" ht="24">
      <c r="A651" s="11"/>
      <c r="B651" s="10">
        <v>1</v>
      </c>
      <c r="C651" s="88">
        <v>21283</v>
      </c>
      <c r="D651" s="16">
        <v>301.46</v>
      </c>
      <c r="E651" s="16">
        <v>2.408</v>
      </c>
      <c r="F651" s="16">
        <f t="shared" si="47"/>
        <v>0.2080512</v>
      </c>
      <c r="G651" s="16">
        <f t="shared" si="60"/>
        <v>30.490589999999997</v>
      </c>
      <c r="H651" s="16">
        <f t="shared" si="61"/>
        <v>6.343603838207999</v>
      </c>
      <c r="I651" s="78" t="s">
        <v>134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8">
        <v>21304</v>
      </c>
      <c r="D652" s="16">
        <v>301.6</v>
      </c>
      <c r="E652" s="16">
        <v>2.967</v>
      </c>
      <c r="F652" s="16">
        <f t="shared" si="47"/>
        <v>0.25634880000000004</v>
      </c>
      <c r="G652" s="16">
        <f t="shared" si="60"/>
        <v>38.7007</v>
      </c>
      <c r="H652" s="16">
        <f t="shared" si="61"/>
        <v>9.92087800416</v>
      </c>
      <c r="I652" s="78" t="s">
        <v>135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8">
        <v>21316</v>
      </c>
      <c r="D653" s="16">
        <v>301.72</v>
      </c>
      <c r="E653" s="16">
        <v>4.799</v>
      </c>
      <c r="F653" s="16">
        <f t="shared" si="47"/>
        <v>0.41463360000000005</v>
      </c>
      <c r="G653" s="16">
        <f aca="true" t="shared" si="62" ref="G653:G665">+AVERAGE(J653:L653)</f>
        <v>18.163216666666667</v>
      </c>
      <c r="H653" s="16">
        <f aca="true" t="shared" si="63" ref="H653:H665">G653*F653</f>
        <v>7.531079914080001</v>
      </c>
      <c r="I653" s="78" t="s">
        <v>136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8">
        <v>21325</v>
      </c>
      <c r="D654" s="16">
        <v>301.57</v>
      </c>
      <c r="E654" s="16">
        <v>2.933</v>
      </c>
      <c r="F654" s="16">
        <f t="shared" si="47"/>
        <v>0.2534112</v>
      </c>
      <c r="G654" s="16">
        <f t="shared" si="62"/>
        <v>27.008783333333337</v>
      </c>
      <c r="H654" s="16">
        <f t="shared" si="63"/>
        <v>6.844328195040001</v>
      </c>
      <c r="I654" s="78" t="s">
        <v>137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8">
        <v>21333</v>
      </c>
      <c r="D655" s="16">
        <v>301.65</v>
      </c>
      <c r="E655" s="16">
        <v>3.194</v>
      </c>
      <c r="F655" s="16">
        <f t="shared" si="47"/>
        <v>0.27596160000000003</v>
      </c>
      <c r="G655" s="16">
        <f t="shared" si="62"/>
        <v>21.53034666666667</v>
      </c>
      <c r="H655" s="16">
        <f t="shared" si="63"/>
        <v>5.941548914688002</v>
      </c>
      <c r="I655" s="78" t="s">
        <v>121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8">
        <v>21345</v>
      </c>
      <c r="D656" s="16">
        <v>301.46</v>
      </c>
      <c r="E656" s="16">
        <v>2.4</v>
      </c>
      <c r="F656" s="16">
        <f t="shared" si="47"/>
        <v>0.20736000000000002</v>
      </c>
      <c r="G656" s="16">
        <f t="shared" si="62"/>
        <v>26.462736666666668</v>
      </c>
      <c r="H656" s="16">
        <f t="shared" si="63"/>
        <v>5.4873130752</v>
      </c>
      <c r="I656" s="78" t="s">
        <v>122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7"/>
        <v>0.53136</v>
      </c>
      <c r="G657" s="16">
        <f t="shared" si="62"/>
        <v>26.9832</v>
      </c>
      <c r="H657" s="16">
        <f t="shared" si="63"/>
        <v>14.337793152000001</v>
      </c>
      <c r="I657" s="78" t="s">
        <v>139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7"/>
        <v>0.5190912</v>
      </c>
      <c r="G658" s="16">
        <f t="shared" si="62"/>
        <v>23.964973333333333</v>
      </c>
      <c r="H658" s="16">
        <f t="shared" si="63"/>
        <v>12.440006765567999</v>
      </c>
      <c r="I658" s="78" t="s">
        <v>140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8">
        <v>21373</v>
      </c>
      <c r="D659" s="16">
        <v>301.33</v>
      </c>
      <c r="E659" s="16">
        <v>2.011</v>
      </c>
      <c r="F659" s="16">
        <f t="shared" si="47"/>
        <v>0.17375040000000003</v>
      </c>
      <c r="G659" s="16">
        <f t="shared" si="62"/>
        <v>64.07467666666666</v>
      </c>
      <c r="H659" s="16">
        <f t="shared" si="63"/>
        <v>11.133000700704</v>
      </c>
      <c r="I659" s="78" t="s">
        <v>141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8">
        <v>21380</v>
      </c>
      <c r="D660" s="16">
        <v>301.45</v>
      </c>
      <c r="E660" s="16">
        <v>2.844</v>
      </c>
      <c r="F660" s="16">
        <f t="shared" si="47"/>
        <v>0.2457216</v>
      </c>
      <c r="G660" s="16">
        <f t="shared" si="62"/>
        <v>61.514076666666675</v>
      </c>
      <c r="H660" s="16">
        <f t="shared" si="63"/>
        <v>15.115337341056003</v>
      </c>
      <c r="I660" s="78" t="s">
        <v>142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7"/>
        <v>0.9061632000000001</v>
      </c>
      <c r="G661" s="16">
        <f t="shared" si="62"/>
        <v>64.05163333333333</v>
      </c>
      <c r="H661" s="16">
        <f t="shared" si="63"/>
        <v>58.04123302656</v>
      </c>
      <c r="I661" s="78" t="s">
        <v>143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7"/>
        <v>0.9537696</v>
      </c>
      <c r="G662" s="16">
        <f t="shared" si="62"/>
        <v>80.20229666666667</v>
      </c>
      <c r="H662" s="16">
        <f t="shared" si="63"/>
        <v>76.494512410848</v>
      </c>
      <c r="I662" s="78" t="s">
        <v>144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8">
        <v>21415</v>
      </c>
      <c r="D663" s="4">
        <v>301.94</v>
      </c>
      <c r="E663" s="16">
        <v>43.705</v>
      </c>
      <c r="F663" s="16">
        <f aca="true" t="shared" si="64" ref="F663:F678">E663*0.0864</f>
        <v>3.776112</v>
      </c>
      <c r="G663" s="16">
        <f t="shared" si="62"/>
        <v>77.87608333333333</v>
      </c>
      <c r="H663" s="16">
        <f t="shared" si="63"/>
        <v>294.06881278799995</v>
      </c>
      <c r="I663" s="78" t="s">
        <v>145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8">
        <v>21421</v>
      </c>
      <c r="D664" s="4">
        <v>301.88</v>
      </c>
      <c r="E664" s="16">
        <v>39.453</v>
      </c>
      <c r="F664" s="16">
        <f t="shared" si="64"/>
        <v>3.4087392000000003</v>
      </c>
      <c r="G664" s="16">
        <f t="shared" si="62"/>
        <v>31.605613333333327</v>
      </c>
      <c r="H664" s="16">
        <f t="shared" si="63"/>
        <v>107.73529310937599</v>
      </c>
      <c r="I664" s="78" t="s">
        <v>146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8">
        <v>21436</v>
      </c>
      <c r="D665" s="16">
        <v>301.9</v>
      </c>
      <c r="E665" s="16">
        <v>39.657</v>
      </c>
      <c r="F665" s="16">
        <f t="shared" si="64"/>
        <v>3.4263648</v>
      </c>
      <c r="G665" s="16">
        <f t="shared" si="62"/>
        <v>25.569343333333336</v>
      </c>
      <c r="H665" s="16">
        <f t="shared" si="63"/>
        <v>87.60989795644801</v>
      </c>
      <c r="I665" s="78" t="s">
        <v>147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8">
        <v>21443</v>
      </c>
      <c r="D666" s="16">
        <v>301.71</v>
      </c>
      <c r="E666" s="16">
        <v>11.126</v>
      </c>
      <c r="F666" s="16">
        <f t="shared" si="64"/>
        <v>0.9612864</v>
      </c>
      <c r="G666" s="16">
        <f aca="true" t="shared" si="65" ref="G666:G749">+AVERAGE(J666:L666)</f>
        <v>26.962059999999997</v>
      </c>
      <c r="H666" s="16">
        <f aca="true" t="shared" si="66" ref="H666:H749">G666*F666</f>
        <v>25.918261593983996</v>
      </c>
      <c r="I666" s="78" t="s">
        <v>148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8">
        <v>21458</v>
      </c>
      <c r="D667" s="16">
        <v>301.6</v>
      </c>
      <c r="E667" s="16">
        <v>5.905</v>
      </c>
      <c r="F667" s="16">
        <f t="shared" si="64"/>
        <v>0.5101920000000001</v>
      </c>
      <c r="G667" s="16">
        <f t="shared" si="65"/>
        <v>30.819693333333333</v>
      </c>
      <c r="H667" s="16">
        <f t="shared" si="66"/>
        <v>15.723960981120003</v>
      </c>
      <c r="I667" s="78" t="s">
        <v>117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64"/>
        <v>0.9700992</v>
      </c>
      <c r="G668" s="16">
        <f t="shared" si="65"/>
        <v>18.631596666666667</v>
      </c>
      <c r="H668" s="16">
        <f t="shared" si="66"/>
        <v>18.074497021056</v>
      </c>
      <c r="I668" s="78" t="s">
        <v>118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8">
        <v>21474</v>
      </c>
      <c r="D669" s="16">
        <v>301.63</v>
      </c>
      <c r="E669" s="16">
        <v>5.905</v>
      </c>
      <c r="F669" s="16">
        <f t="shared" si="64"/>
        <v>0.5101920000000001</v>
      </c>
      <c r="G669" s="16">
        <f t="shared" si="65"/>
        <v>20.712076666666665</v>
      </c>
      <c r="H669" s="16">
        <f t="shared" si="66"/>
        <v>10.56713581872</v>
      </c>
      <c r="I669" s="78" t="s">
        <v>149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8">
        <v>21487</v>
      </c>
      <c r="D670" s="16">
        <v>301.71</v>
      </c>
      <c r="E670" s="16">
        <v>11.175</v>
      </c>
      <c r="F670" s="16">
        <f t="shared" si="64"/>
        <v>0.9655200000000002</v>
      </c>
      <c r="G670" s="16">
        <f t="shared" si="65"/>
        <v>11.96031</v>
      </c>
      <c r="H670" s="16">
        <f t="shared" si="66"/>
        <v>11.547918511200002</v>
      </c>
      <c r="I670" s="78" t="s">
        <v>150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8">
        <v>21499</v>
      </c>
      <c r="D671" s="16">
        <v>301.55</v>
      </c>
      <c r="E671" s="16">
        <v>5.747</v>
      </c>
      <c r="F671" s="16">
        <f t="shared" si="64"/>
        <v>0.4965408</v>
      </c>
      <c r="G671" s="16">
        <f t="shared" si="65"/>
        <v>12.399623333333333</v>
      </c>
      <c r="H671" s="16">
        <f t="shared" si="66"/>
        <v>6.156918889631999</v>
      </c>
      <c r="I671" s="78" t="s">
        <v>151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64"/>
        <v>0.25747200000000003</v>
      </c>
      <c r="G672" s="16">
        <f t="shared" si="65"/>
        <v>16.386326666666665</v>
      </c>
      <c r="H672" s="16">
        <f t="shared" si="66"/>
        <v>4.21902029952</v>
      </c>
      <c r="I672" s="78" t="s">
        <v>152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8">
        <v>21534</v>
      </c>
      <c r="D673" s="16">
        <v>301.35</v>
      </c>
      <c r="E673" s="16">
        <v>1.855</v>
      </c>
      <c r="F673" s="16">
        <f t="shared" si="64"/>
        <v>0.160272</v>
      </c>
      <c r="G673" s="16">
        <f t="shared" si="65"/>
        <v>17.478083333333334</v>
      </c>
      <c r="H673" s="16">
        <f t="shared" si="66"/>
        <v>2.801247372</v>
      </c>
      <c r="I673" s="78" t="s">
        <v>153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8">
        <v>21541</v>
      </c>
      <c r="D674" s="16">
        <v>301.41</v>
      </c>
      <c r="E674" s="16">
        <v>2.881</v>
      </c>
      <c r="F674" s="16">
        <f t="shared" si="64"/>
        <v>0.24891839999999998</v>
      </c>
      <c r="G674" s="16">
        <f t="shared" si="65"/>
        <v>15.675640000000001</v>
      </c>
      <c r="H674" s="16">
        <f t="shared" si="66"/>
        <v>3.901955227776</v>
      </c>
      <c r="I674" s="78" t="s">
        <v>154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8">
        <v>21568</v>
      </c>
      <c r="D675" s="16">
        <v>301.4</v>
      </c>
      <c r="E675" s="16">
        <v>2.786</v>
      </c>
      <c r="F675" s="16">
        <f t="shared" si="64"/>
        <v>0.24071040000000002</v>
      </c>
      <c r="G675" s="16">
        <f t="shared" si="65"/>
        <v>11.038406666666667</v>
      </c>
      <c r="H675" s="16">
        <f t="shared" si="66"/>
        <v>2.6570592840960003</v>
      </c>
      <c r="I675" s="78" t="s">
        <v>155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8">
        <v>21576</v>
      </c>
      <c r="D676" s="16">
        <v>301.3</v>
      </c>
      <c r="E676" s="16">
        <v>2.163</v>
      </c>
      <c r="F676" s="16">
        <f t="shared" si="64"/>
        <v>0.1868832</v>
      </c>
      <c r="G676" s="16">
        <f t="shared" si="65"/>
        <v>13.610489999999999</v>
      </c>
      <c r="H676" s="16">
        <f t="shared" si="66"/>
        <v>2.5435719247679995</v>
      </c>
      <c r="I676" s="78" t="s">
        <v>156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8">
        <v>21597</v>
      </c>
      <c r="D677" s="16">
        <v>301.71</v>
      </c>
      <c r="E677" s="16">
        <v>11.115</v>
      </c>
      <c r="F677" s="16">
        <f t="shared" si="64"/>
        <v>0.9603360000000001</v>
      </c>
      <c r="G677" s="16">
        <f t="shared" si="65"/>
        <v>24.63611666666667</v>
      </c>
      <c r="H677" s="16">
        <f t="shared" si="66"/>
        <v>23.658949735200004</v>
      </c>
      <c r="I677" s="78" t="s">
        <v>179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8">
        <v>21606</v>
      </c>
      <c r="D678" s="16">
        <v>301.24</v>
      </c>
      <c r="E678" s="16">
        <v>0.094</v>
      </c>
      <c r="F678" s="16">
        <f t="shared" si="64"/>
        <v>0.0081216</v>
      </c>
      <c r="G678" s="16">
        <f t="shared" si="65"/>
        <v>18.37628666666667</v>
      </c>
      <c r="H678" s="16">
        <f t="shared" si="66"/>
        <v>0.149244849792</v>
      </c>
      <c r="I678" s="78" t="s">
        <v>130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8">
        <v>21617</v>
      </c>
      <c r="D679" s="16">
        <v>301.28</v>
      </c>
      <c r="E679" s="16">
        <v>1.094</v>
      </c>
      <c r="F679" s="16">
        <f aca="true" t="shared" si="67" ref="F679:F714">E679*0.0864</f>
        <v>0.09452160000000001</v>
      </c>
      <c r="G679" s="16">
        <f t="shared" si="65"/>
        <v>5.304893333333333</v>
      </c>
      <c r="H679" s="16">
        <f t="shared" si="66"/>
        <v>0.5014270056960001</v>
      </c>
      <c r="I679" s="78" t="s">
        <v>131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91" customFormat="1" ht="24.75" thickBot="1">
      <c r="B680" s="192">
        <v>30</v>
      </c>
      <c r="C680" s="193">
        <v>21639</v>
      </c>
      <c r="D680" s="194">
        <v>301.36</v>
      </c>
      <c r="E680" s="194">
        <v>2.094</v>
      </c>
      <c r="F680" s="194">
        <f t="shared" si="67"/>
        <v>0.1809216</v>
      </c>
      <c r="G680" s="194">
        <f t="shared" si="65"/>
        <v>8.280520000000001</v>
      </c>
      <c r="H680" s="194">
        <f t="shared" si="66"/>
        <v>1.498124927232</v>
      </c>
      <c r="I680" s="196" t="s">
        <v>132</v>
      </c>
      <c r="J680" s="194">
        <v>4.72558</v>
      </c>
      <c r="K680" s="194">
        <v>7.08756</v>
      </c>
      <c r="L680" s="194">
        <v>13.02842</v>
      </c>
      <c r="M680" s="195"/>
      <c r="N680" s="195"/>
    </row>
    <row r="681" spans="1:15" ht="24">
      <c r="A681" s="11"/>
      <c r="B681" s="10">
        <v>1</v>
      </c>
      <c r="C681" s="88">
        <v>21647</v>
      </c>
      <c r="D681" s="16">
        <v>301.3</v>
      </c>
      <c r="E681" s="16">
        <v>0.086</v>
      </c>
      <c r="F681" s="16">
        <f t="shared" si="67"/>
        <v>0.0074304</v>
      </c>
      <c r="G681" s="16">
        <f t="shared" si="65"/>
        <v>22.346383333333335</v>
      </c>
      <c r="H681" s="16">
        <f t="shared" si="66"/>
        <v>0.16604256672</v>
      </c>
      <c r="I681" s="78" t="s">
        <v>134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8">
        <v>21660</v>
      </c>
      <c r="D682" s="16">
        <v>301.35</v>
      </c>
      <c r="E682" s="16">
        <v>0.088</v>
      </c>
      <c r="F682" s="16">
        <f t="shared" si="67"/>
        <v>0.0076032</v>
      </c>
      <c r="G682" s="16">
        <f t="shared" si="65"/>
        <v>13.884613333333334</v>
      </c>
      <c r="H682" s="16">
        <f t="shared" si="66"/>
        <v>0.10556749209600001</v>
      </c>
      <c r="I682" s="78" t="s">
        <v>135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8">
        <v>21681</v>
      </c>
      <c r="D683" s="16">
        <v>301.44</v>
      </c>
      <c r="E683" s="16">
        <v>0.091</v>
      </c>
      <c r="F683" s="16">
        <f t="shared" si="67"/>
        <v>0.0078624</v>
      </c>
      <c r="G683" s="16">
        <f t="shared" si="65"/>
        <v>47.190986666666674</v>
      </c>
      <c r="H683" s="16">
        <f t="shared" si="66"/>
        <v>0.3710344135680001</v>
      </c>
      <c r="I683" s="78" t="s">
        <v>136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8">
        <v>21700</v>
      </c>
      <c r="D684" s="16">
        <v>301.4</v>
      </c>
      <c r="E684" s="16">
        <v>0.089</v>
      </c>
      <c r="F684" s="16">
        <f t="shared" si="67"/>
        <v>0.0076896</v>
      </c>
      <c r="G684" s="16">
        <f t="shared" si="65"/>
        <v>47.4116</v>
      </c>
      <c r="H684" s="16">
        <f t="shared" si="66"/>
        <v>0.36457623936</v>
      </c>
      <c r="I684" s="78" t="s">
        <v>137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8">
        <v>21711</v>
      </c>
      <c r="D685" s="16">
        <v>301.66</v>
      </c>
      <c r="E685" s="16">
        <v>3.606</v>
      </c>
      <c r="F685" s="16">
        <f t="shared" si="67"/>
        <v>0.3115584</v>
      </c>
      <c r="G685" s="16">
        <f t="shared" si="65"/>
        <v>166.1625</v>
      </c>
      <c r="H685" s="16">
        <f t="shared" si="66"/>
        <v>51.76932264</v>
      </c>
      <c r="I685" s="78" t="s">
        <v>121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7"/>
        <v>0.339552</v>
      </c>
      <c r="G686" s="16">
        <f t="shared" si="65"/>
        <v>171.55967666666666</v>
      </c>
      <c r="H686" s="16">
        <f t="shared" si="66"/>
        <v>58.25343133152</v>
      </c>
      <c r="I686" s="78" t="s">
        <v>122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8">
        <v>21724</v>
      </c>
      <c r="D687" s="16">
        <v>302.18</v>
      </c>
      <c r="E687" s="16">
        <v>55.014</v>
      </c>
      <c r="F687" s="16">
        <f t="shared" si="67"/>
        <v>4.753209600000001</v>
      </c>
      <c r="G687" s="16">
        <f t="shared" si="65"/>
        <v>252.41029133333333</v>
      </c>
      <c r="H687" s="16">
        <f t="shared" si="66"/>
        <v>1199.759019904397</v>
      </c>
      <c r="I687" s="78" t="s">
        <v>139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8">
        <v>21738</v>
      </c>
      <c r="D688" s="16">
        <v>301.71</v>
      </c>
      <c r="E688" s="16">
        <v>3.942</v>
      </c>
      <c r="F688" s="16">
        <f t="shared" si="67"/>
        <v>0.3405888</v>
      </c>
      <c r="G688" s="16">
        <f t="shared" si="65"/>
        <v>64.36982333333333</v>
      </c>
      <c r="H688" s="16">
        <f t="shared" si="66"/>
        <v>21.923640885312</v>
      </c>
      <c r="I688" s="78" t="s">
        <v>140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8">
        <v>21745</v>
      </c>
      <c r="D689" s="16">
        <v>301.85</v>
      </c>
      <c r="E689" s="16">
        <v>5.06</v>
      </c>
      <c r="F689" s="16">
        <f t="shared" si="67"/>
        <v>0.437184</v>
      </c>
      <c r="G689" s="16">
        <f t="shared" si="65"/>
        <v>101.98555333333333</v>
      </c>
      <c r="H689" s="16">
        <f t="shared" si="66"/>
        <v>44.58645214848</v>
      </c>
      <c r="I689" s="78" t="s">
        <v>141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8">
        <v>21758</v>
      </c>
      <c r="D690" s="16">
        <v>301.91</v>
      </c>
      <c r="E690" s="16">
        <v>6.599</v>
      </c>
      <c r="F690" s="16">
        <f t="shared" si="67"/>
        <v>0.5701536</v>
      </c>
      <c r="G690" s="16">
        <f t="shared" si="65"/>
        <v>70.74197</v>
      </c>
      <c r="H690" s="16">
        <f t="shared" si="66"/>
        <v>40.333788866592</v>
      </c>
      <c r="I690" s="78" t="s">
        <v>142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7"/>
        <v>5.0768640000000005</v>
      </c>
      <c r="G691" s="16">
        <f t="shared" si="65"/>
        <v>136.39453333333333</v>
      </c>
      <c r="H691" s="16">
        <f t="shared" si="66"/>
        <v>692.4564960768</v>
      </c>
      <c r="I691" s="78" t="s">
        <v>143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8">
        <v>21783</v>
      </c>
      <c r="D692" s="16">
        <v>302.26</v>
      </c>
      <c r="E692" s="16">
        <v>105.159</v>
      </c>
      <c r="F692" s="16">
        <f t="shared" si="67"/>
        <v>9.085737600000002</v>
      </c>
      <c r="G692" s="16">
        <f t="shared" si="65"/>
        <v>171.87812999999997</v>
      </c>
      <c r="H692" s="16">
        <f t="shared" si="66"/>
        <v>1561.6395883586881</v>
      </c>
      <c r="I692" s="78" t="s">
        <v>144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8">
        <v>21791</v>
      </c>
      <c r="D693" s="16">
        <v>302.28</v>
      </c>
      <c r="E693" s="16">
        <v>107.554</v>
      </c>
      <c r="F693" s="16">
        <f t="shared" si="67"/>
        <v>9.292665600000001</v>
      </c>
      <c r="G693" s="16">
        <f t="shared" si="65"/>
        <v>181.7341866666667</v>
      </c>
      <c r="H693" s="16">
        <f t="shared" si="66"/>
        <v>1688.7950247813123</v>
      </c>
      <c r="I693" s="78" t="s">
        <v>145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8">
        <v>21795</v>
      </c>
      <c r="D694" s="16">
        <v>302.07</v>
      </c>
      <c r="E694" s="16">
        <v>60.783</v>
      </c>
      <c r="F694" s="16">
        <f t="shared" si="67"/>
        <v>5.2516512</v>
      </c>
      <c r="G694" s="16">
        <f t="shared" si="65"/>
        <v>166.71630666666667</v>
      </c>
      <c r="H694" s="16">
        <f t="shared" si="66"/>
        <v>875.5358919655681</v>
      </c>
      <c r="I694" s="78" t="s">
        <v>146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8">
        <v>21809</v>
      </c>
      <c r="D695" s="16">
        <v>302.21</v>
      </c>
      <c r="E695" s="16">
        <v>108.758</v>
      </c>
      <c r="F695" s="16">
        <f t="shared" si="67"/>
        <v>9.3966912</v>
      </c>
      <c r="G695" s="16">
        <f t="shared" si="65"/>
        <v>227.66012999999998</v>
      </c>
      <c r="H695" s="16">
        <f t="shared" si="66"/>
        <v>2139.2519401618556</v>
      </c>
      <c r="I695" s="78" t="s">
        <v>147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8">
        <v>21812</v>
      </c>
      <c r="D696" s="16">
        <v>302.89</v>
      </c>
      <c r="E696" s="16">
        <v>219.443</v>
      </c>
      <c r="F696" s="16">
        <f t="shared" si="67"/>
        <v>18.959875200000003</v>
      </c>
      <c r="G696" s="16">
        <f t="shared" si="65"/>
        <v>1281.1775333333333</v>
      </c>
      <c r="H696" s="16">
        <f t="shared" si="66"/>
        <v>24290.966141043842</v>
      </c>
      <c r="I696" s="78" t="s">
        <v>148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8">
        <v>21813</v>
      </c>
      <c r="D697" s="16">
        <v>320.35</v>
      </c>
      <c r="E697" s="16">
        <v>168.988</v>
      </c>
      <c r="F697" s="16">
        <f t="shared" si="67"/>
        <v>14.6005632</v>
      </c>
      <c r="G697" s="16">
        <f t="shared" si="65"/>
        <v>199.09731333333335</v>
      </c>
      <c r="H697" s="16">
        <f t="shared" si="66"/>
        <v>2906.932906273536</v>
      </c>
      <c r="I697" s="78" t="s">
        <v>117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7"/>
        <v>5.329929600000001</v>
      </c>
      <c r="G698" s="16">
        <f t="shared" si="65"/>
        <v>40.454319999999996</v>
      </c>
      <c r="H698" s="16">
        <f t="shared" si="66"/>
        <v>215.618677615872</v>
      </c>
      <c r="I698" s="78" t="s">
        <v>118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7"/>
        <v>2.3436</v>
      </c>
      <c r="G699" s="16">
        <f t="shared" si="65"/>
        <v>43.30393</v>
      </c>
      <c r="H699" s="16">
        <f t="shared" si="66"/>
        <v>101.487090348</v>
      </c>
      <c r="I699" s="78" t="s">
        <v>149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8">
        <v>21854</v>
      </c>
      <c r="D700" s="16">
        <v>302.05</v>
      </c>
      <c r="E700" s="16">
        <v>58.853</v>
      </c>
      <c r="F700" s="16">
        <f t="shared" si="67"/>
        <v>5.084899200000001</v>
      </c>
      <c r="G700" s="16">
        <f t="shared" si="65"/>
        <v>40.23190666666667</v>
      </c>
      <c r="H700" s="16">
        <f t="shared" si="66"/>
        <v>204.57519002380803</v>
      </c>
      <c r="I700" s="78" t="s">
        <v>150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8">
        <v>21862</v>
      </c>
      <c r="D701" s="16">
        <v>301.86</v>
      </c>
      <c r="E701" s="16">
        <v>29.147</v>
      </c>
      <c r="F701" s="16">
        <f t="shared" si="67"/>
        <v>2.5183008</v>
      </c>
      <c r="G701" s="16">
        <f t="shared" si="65"/>
        <v>140.61323000000002</v>
      </c>
      <c r="H701" s="16">
        <f t="shared" si="66"/>
        <v>354.106409599584</v>
      </c>
      <c r="I701" s="78" t="s">
        <v>151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8">
        <v>21866</v>
      </c>
      <c r="D702" s="16">
        <v>302.845</v>
      </c>
      <c r="E702" s="16">
        <v>235.658</v>
      </c>
      <c r="F702" s="16">
        <f t="shared" si="67"/>
        <v>20.3608512</v>
      </c>
      <c r="G702" s="16">
        <f t="shared" si="65"/>
        <v>1167.6295533333334</v>
      </c>
      <c r="H702" s="16">
        <f t="shared" si="66"/>
        <v>23773.931592142464</v>
      </c>
      <c r="I702" s="78" t="s">
        <v>152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8">
        <v>21870</v>
      </c>
      <c r="D703" s="16">
        <v>302.03</v>
      </c>
      <c r="E703" s="16">
        <v>56.319</v>
      </c>
      <c r="F703" s="16">
        <f t="shared" si="67"/>
        <v>4.8659616</v>
      </c>
      <c r="G703" s="16">
        <f t="shared" si="65"/>
        <v>119.12160666666666</v>
      </c>
      <c r="H703" s="16">
        <f t="shared" si="66"/>
        <v>579.641163770304</v>
      </c>
      <c r="I703" s="78" t="s">
        <v>153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8">
        <v>21906</v>
      </c>
      <c r="D704" s="16">
        <v>301.65</v>
      </c>
      <c r="E704" s="16">
        <v>3.599</v>
      </c>
      <c r="F704" s="16">
        <f t="shared" si="67"/>
        <v>0.31095360000000005</v>
      </c>
      <c r="G704" s="16">
        <f t="shared" si="65"/>
        <v>25.22048</v>
      </c>
      <c r="H704" s="16">
        <f t="shared" si="66"/>
        <v>7.842399049728001</v>
      </c>
      <c r="I704" s="78" t="s">
        <v>154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8">
        <v>21911</v>
      </c>
      <c r="D705" s="16">
        <v>301.62</v>
      </c>
      <c r="E705" s="16">
        <v>3.437</v>
      </c>
      <c r="F705" s="16">
        <f t="shared" si="67"/>
        <v>0.2969568</v>
      </c>
      <c r="G705" s="16">
        <f t="shared" si="65"/>
        <v>17.61535333333333</v>
      </c>
      <c r="H705" s="16">
        <f t="shared" si="66"/>
        <v>5.230998956736</v>
      </c>
      <c r="I705" s="78" t="s">
        <v>155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8">
        <v>21926</v>
      </c>
      <c r="D706" s="16">
        <v>301.87</v>
      </c>
      <c r="E706" s="16">
        <v>5.772</v>
      </c>
      <c r="F706" s="16">
        <f t="shared" si="67"/>
        <v>0.49870080000000006</v>
      </c>
      <c r="G706" s="16">
        <f t="shared" si="65"/>
        <v>31.56750666666667</v>
      </c>
      <c r="H706" s="16">
        <f t="shared" si="66"/>
        <v>15.742740828672003</v>
      </c>
      <c r="I706" s="78" t="s">
        <v>156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8">
        <v>21933</v>
      </c>
      <c r="D707" s="16">
        <v>301.66</v>
      </c>
      <c r="E707" s="16">
        <v>3.62</v>
      </c>
      <c r="F707" s="16">
        <f t="shared" si="67"/>
        <v>0.31276800000000005</v>
      </c>
      <c r="G707" s="16">
        <f t="shared" si="65"/>
        <v>25.610406666666666</v>
      </c>
      <c r="H707" s="16">
        <f t="shared" si="66"/>
        <v>8.010115672320001</v>
      </c>
      <c r="I707" s="78" t="s">
        <v>179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7"/>
        <v>0.2689632</v>
      </c>
      <c r="G708" s="16">
        <f t="shared" si="65"/>
        <v>27.469743333333337</v>
      </c>
      <c r="H708" s="16">
        <f t="shared" si="66"/>
        <v>7.3883500701120015</v>
      </c>
      <c r="I708" s="78" t="s">
        <v>130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8">
        <v>21954</v>
      </c>
      <c r="D709" s="16">
        <v>301.56</v>
      </c>
      <c r="E709" s="16">
        <v>2.612</v>
      </c>
      <c r="F709" s="16">
        <f t="shared" si="67"/>
        <v>0.2256768</v>
      </c>
      <c r="G709" s="16">
        <f t="shared" si="65"/>
        <v>50.656596666666665</v>
      </c>
      <c r="H709" s="16">
        <f t="shared" si="66"/>
        <v>11.432018634624</v>
      </c>
      <c r="I709" s="78" t="s">
        <v>131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8">
        <v>21962</v>
      </c>
      <c r="D710" s="16">
        <v>301.54</v>
      </c>
      <c r="E710" s="16">
        <v>2.063</v>
      </c>
      <c r="F710" s="16">
        <f t="shared" si="67"/>
        <v>0.17824320000000002</v>
      </c>
      <c r="G710" s="16">
        <f t="shared" si="65"/>
        <v>45.05819666666667</v>
      </c>
      <c r="H710" s="16">
        <f t="shared" si="66"/>
        <v>8.031317160096002</v>
      </c>
      <c r="I710" s="78" t="s">
        <v>132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8">
        <v>21974</v>
      </c>
      <c r="D711" s="16">
        <v>301.64</v>
      </c>
      <c r="E711" s="16">
        <v>3.461</v>
      </c>
      <c r="F711" s="16">
        <f t="shared" si="67"/>
        <v>0.29903040000000003</v>
      </c>
      <c r="G711" s="16">
        <f t="shared" si="65"/>
        <v>48.90428333333333</v>
      </c>
      <c r="H711" s="16">
        <f t="shared" si="66"/>
        <v>14.62386740688</v>
      </c>
      <c r="I711" s="78" t="s">
        <v>133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8">
        <v>21981</v>
      </c>
      <c r="D712" s="16">
        <v>301.93</v>
      </c>
      <c r="E712" s="16">
        <v>7.198</v>
      </c>
      <c r="F712" s="16">
        <f t="shared" si="67"/>
        <v>0.6219072000000001</v>
      </c>
      <c r="G712" s="16">
        <f t="shared" si="65"/>
        <v>39.05935</v>
      </c>
      <c r="H712" s="16">
        <f t="shared" si="66"/>
        <v>24.291290992320004</v>
      </c>
      <c r="I712" s="78" t="s">
        <v>180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8">
        <v>21993</v>
      </c>
      <c r="D713" s="16">
        <v>301.79</v>
      </c>
      <c r="E713" s="16">
        <v>17.077</v>
      </c>
      <c r="F713" s="16">
        <f t="shared" si="67"/>
        <v>1.4754528000000002</v>
      </c>
      <c r="G713" s="16">
        <f t="shared" si="65"/>
        <v>30.168990000000004</v>
      </c>
      <c r="H713" s="16">
        <f t="shared" si="66"/>
        <v>44.51292076867201</v>
      </c>
      <c r="I713" s="78" t="s">
        <v>181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91" customFormat="1" ht="24.75" thickBot="1">
      <c r="B714" s="192">
        <v>34</v>
      </c>
      <c r="C714" s="193">
        <v>22004</v>
      </c>
      <c r="D714" s="194">
        <v>301.78</v>
      </c>
      <c r="E714" s="194">
        <v>16.267</v>
      </c>
      <c r="F714" s="194">
        <f t="shared" si="67"/>
        <v>1.4054688</v>
      </c>
      <c r="G714" s="194">
        <f t="shared" si="65"/>
        <v>41.93783333333333</v>
      </c>
      <c r="H714" s="194">
        <f t="shared" si="66"/>
        <v>58.942316289599994</v>
      </c>
      <c r="I714" s="196" t="s">
        <v>217</v>
      </c>
      <c r="J714" s="194">
        <v>29.40606</v>
      </c>
      <c r="K714" s="194">
        <v>43.16251</v>
      </c>
      <c r="L714" s="194">
        <v>53.24493</v>
      </c>
      <c r="M714" s="195"/>
      <c r="N714" s="195"/>
    </row>
    <row r="715" spans="1:15" ht="24">
      <c r="A715" s="11"/>
      <c r="B715" s="10">
        <v>1</v>
      </c>
      <c r="C715" s="88">
        <v>22013</v>
      </c>
      <c r="D715" s="16">
        <v>301.81</v>
      </c>
      <c r="E715" s="16">
        <v>17.267</v>
      </c>
      <c r="F715" s="16">
        <f aca="true" t="shared" si="68" ref="F715:F749">E715*0.0864</f>
        <v>1.4918688</v>
      </c>
      <c r="G715" s="16">
        <f t="shared" si="65"/>
        <v>37.78073</v>
      </c>
      <c r="H715" s="16">
        <f t="shared" si="66"/>
        <v>56.363892328224</v>
      </c>
      <c r="I715" s="78" t="s">
        <v>134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88">
        <v>22034</v>
      </c>
      <c r="D716" s="16">
        <v>301.68</v>
      </c>
      <c r="E716" s="16">
        <v>18.267</v>
      </c>
      <c r="F716" s="16">
        <f t="shared" si="68"/>
        <v>1.5782688</v>
      </c>
      <c r="G716" s="16">
        <f t="shared" si="65"/>
        <v>42.64487666666667</v>
      </c>
      <c r="H716" s="16">
        <f t="shared" si="66"/>
        <v>67.305078322848</v>
      </c>
      <c r="I716" s="78" t="s">
        <v>135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88">
        <v>22045</v>
      </c>
      <c r="D717" s="16">
        <v>301.95</v>
      </c>
      <c r="E717" s="16">
        <v>7.251</v>
      </c>
      <c r="F717" s="16">
        <f t="shared" si="68"/>
        <v>0.6264864000000001</v>
      </c>
      <c r="G717" s="16">
        <f t="shared" si="65"/>
        <v>91.53170999999999</v>
      </c>
      <c r="H717" s="16">
        <f t="shared" si="66"/>
        <v>57.343371483744</v>
      </c>
      <c r="I717" s="78" t="s">
        <v>136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88">
        <v>22055</v>
      </c>
      <c r="D718" s="16">
        <v>302.15</v>
      </c>
      <c r="E718" s="16">
        <v>85.733</v>
      </c>
      <c r="F718" s="16">
        <f t="shared" si="68"/>
        <v>7.407331200000001</v>
      </c>
      <c r="G718" s="16">
        <f t="shared" si="65"/>
        <v>208.31796999999997</v>
      </c>
      <c r="H718" s="16">
        <f t="shared" si="66"/>
        <v>1543.080198701664</v>
      </c>
      <c r="I718" s="10" t="s">
        <v>137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8"/>
        <v>1.5031872</v>
      </c>
      <c r="G719" s="16">
        <f t="shared" si="65"/>
        <v>96.23795666666666</v>
      </c>
      <c r="H719" s="16">
        <f t="shared" si="66"/>
        <v>144.663664615488</v>
      </c>
      <c r="I719" s="10" t="s">
        <v>121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88">
        <v>22074</v>
      </c>
      <c r="D720" s="16">
        <v>301.73</v>
      </c>
      <c r="E720" s="16">
        <v>16.156</v>
      </c>
      <c r="F720" s="16">
        <f t="shared" si="68"/>
        <v>1.3958784</v>
      </c>
      <c r="G720" s="16">
        <f t="shared" si="65"/>
        <v>278.5251</v>
      </c>
      <c r="H720" s="16">
        <f t="shared" si="66"/>
        <v>388.78717094784</v>
      </c>
      <c r="I720" s="10" t="s">
        <v>122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88">
        <v>22082</v>
      </c>
      <c r="D721" s="16">
        <v>301.8</v>
      </c>
      <c r="E721" s="16">
        <v>18.184</v>
      </c>
      <c r="F721" s="16">
        <f t="shared" si="68"/>
        <v>1.5710976</v>
      </c>
      <c r="G721" s="16">
        <f t="shared" si="65"/>
        <v>266.53311</v>
      </c>
      <c r="H721" s="16">
        <f t="shared" si="66"/>
        <v>418.7495294415361</v>
      </c>
      <c r="I721" s="10" t="s">
        <v>139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88">
        <v>22090</v>
      </c>
      <c r="D722" s="16">
        <v>301.65</v>
      </c>
      <c r="E722" s="16">
        <v>13.173</v>
      </c>
      <c r="F722" s="16">
        <f t="shared" si="68"/>
        <v>1.1381472000000001</v>
      </c>
      <c r="G722" s="16">
        <f t="shared" si="65"/>
        <v>289.1218833333333</v>
      </c>
      <c r="H722" s="16">
        <f t="shared" si="66"/>
        <v>329.06326197456</v>
      </c>
      <c r="I722" s="10" t="s">
        <v>140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88">
        <v>22102</v>
      </c>
      <c r="D723" s="16">
        <v>301.73</v>
      </c>
      <c r="E723" s="16">
        <v>16.217</v>
      </c>
      <c r="F723" s="16">
        <f t="shared" si="68"/>
        <v>1.4011487999999999</v>
      </c>
      <c r="G723" s="16">
        <f t="shared" si="65"/>
        <v>313.25745</v>
      </c>
      <c r="H723" s="16">
        <f t="shared" si="66"/>
        <v>438.92030015855994</v>
      </c>
      <c r="I723" s="10" t="s">
        <v>141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88">
        <v>22120</v>
      </c>
      <c r="D724" s="16">
        <v>302.85</v>
      </c>
      <c r="E724" s="16">
        <v>212.068</v>
      </c>
      <c r="F724" s="16">
        <f t="shared" si="68"/>
        <v>18.322675200000003</v>
      </c>
      <c r="G724" s="16">
        <f t="shared" si="65"/>
        <v>1919.6779900000001</v>
      </c>
      <c r="H724" s="16">
        <f t="shared" si="66"/>
        <v>35173.636299358855</v>
      </c>
      <c r="I724" s="10" t="s">
        <v>142</v>
      </c>
      <c r="J724" s="4">
        <v>753.09148</v>
      </c>
      <c r="K724" s="4">
        <v>4020.91698</v>
      </c>
      <c r="L724" s="4">
        <v>985.02551</v>
      </c>
      <c r="M724" s="17"/>
      <c r="N724" s="17"/>
      <c r="O724" s="11"/>
    </row>
    <row r="725" spans="1:15" ht="24">
      <c r="A725" s="11"/>
      <c r="B725" s="10">
        <v>11</v>
      </c>
      <c r="C725" s="88">
        <v>22121</v>
      </c>
      <c r="D725" s="16">
        <v>303.01</v>
      </c>
      <c r="E725" s="16">
        <v>221.528</v>
      </c>
      <c r="F725" s="16">
        <f t="shared" si="68"/>
        <v>19.1400192</v>
      </c>
      <c r="G725" s="16">
        <f t="shared" si="65"/>
        <v>918.36063</v>
      </c>
      <c r="H725" s="16">
        <f t="shared" si="66"/>
        <v>17577.440090724096</v>
      </c>
      <c r="I725" s="10" t="s">
        <v>143</v>
      </c>
      <c r="J725" s="4">
        <v>936.7706</v>
      </c>
      <c r="K725" s="4">
        <v>897.64734</v>
      </c>
      <c r="L725" s="4">
        <v>920.66395</v>
      </c>
      <c r="M725" s="17"/>
      <c r="N725" s="17"/>
      <c r="O725" s="11"/>
    </row>
    <row r="726" spans="1:15" ht="24">
      <c r="A726" s="11"/>
      <c r="B726" s="10">
        <v>12</v>
      </c>
      <c r="C726" s="88">
        <v>22133</v>
      </c>
      <c r="D726" s="16">
        <v>302.03</v>
      </c>
      <c r="E726" s="16">
        <v>56.12</v>
      </c>
      <c r="F726" s="16">
        <f t="shared" si="68"/>
        <v>4.848768</v>
      </c>
      <c r="G726" s="16">
        <f t="shared" si="65"/>
        <v>108.07357666666667</v>
      </c>
      <c r="H726" s="16">
        <f t="shared" si="66"/>
        <v>524.02370018688</v>
      </c>
      <c r="I726" s="10" t="s">
        <v>144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88">
        <v>22149</v>
      </c>
      <c r="D727" s="16">
        <v>302.04</v>
      </c>
      <c r="E727" s="16">
        <v>56.371</v>
      </c>
      <c r="F727" s="16">
        <f t="shared" si="68"/>
        <v>4.870454400000001</v>
      </c>
      <c r="G727" s="16">
        <f t="shared" si="65"/>
        <v>151.94971</v>
      </c>
      <c r="H727" s="16">
        <f t="shared" si="66"/>
        <v>740.0641336482241</v>
      </c>
      <c r="I727" s="10" t="s">
        <v>145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88">
        <v>22157</v>
      </c>
      <c r="D728" s="16">
        <v>302.19</v>
      </c>
      <c r="E728" s="16">
        <v>82.148</v>
      </c>
      <c r="F728" s="16">
        <f t="shared" si="68"/>
        <v>7.0975872</v>
      </c>
      <c r="G728" s="16">
        <f t="shared" si="65"/>
        <v>157.48661</v>
      </c>
      <c r="H728" s="16">
        <f t="shared" si="66"/>
        <v>1117.7749473073923</v>
      </c>
      <c r="I728" s="10" t="s">
        <v>146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88">
        <v>22166</v>
      </c>
      <c r="D729" s="16">
        <v>302.4</v>
      </c>
      <c r="E729" s="16">
        <v>116.307</v>
      </c>
      <c r="F729" s="16">
        <f t="shared" si="68"/>
        <v>10.0489248</v>
      </c>
      <c r="G729" s="16">
        <f t="shared" si="65"/>
        <v>151.71501</v>
      </c>
      <c r="H729" s="16">
        <f t="shared" si="66"/>
        <v>1524.5727265212481</v>
      </c>
      <c r="I729" s="10" t="s">
        <v>147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88">
        <v>22178</v>
      </c>
      <c r="D730" s="16">
        <v>302.34</v>
      </c>
      <c r="E730" s="16">
        <v>107.564</v>
      </c>
      <c r="F730" s="16">
        <f t="shared" si="68"/>
        <v>9.2935296</v>
      </c>
      <c r="G730" s="16">
        <f t="shared" si="65"/>
        <v>165.03996666666666</v>
      </c>
      <c r="H730" s="16">
        <f t="shared" si="66"/>
        <v>1533.8038153996797</v>
      </c>
      <c r="I730" s="10" t="s">
        <v>148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88">
        <v>22184</v>
      </c>
      <c r="D731" s="16">
        <v>320.09</v>
      </c>
      <c r="E731" s="16">
        <v>62.736</v>
      </c>
      <c r="F731" s="16">
        <f t="shared" si="68"/>
        <v>5.4203904</v>
      </c>
      <c r="G731" s="16">
        <f t="shared" si="65"/>
        <v>134.61089666666666</v>
      </c>
      <c r="H731" s="16">
        <f t="shared" si="66"/>
        <v>729.6436120273919</v>
      </c>
      <c r="I731" s="10" t="s">
        <v>117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88">
        <v>22194</v>
      </c>
      <c r="D732" s="16">
        <v>302.35</v>
      </c>
      <c r="E732" s="16">
        <v>109.776</v>
      </c>
      <c r="F732" s="16">
        <f t="shared" si="68"/>
        <v>9.4846464</v>
      </c>
      <c r="G732" s="16">
        <f t="shared" si="65"/>
        <v>982.94095</v>
      </c>
      <c r="H732" s="16">
        <f t="shared" si="66"/>
        <v>9322.84734283008</v>
      </c>
      <c r="I732" s="10" t="s">
        <v>118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8"/>
        <v>8.1869184</v>
      </c>
      <c r="G733" s="16">
        <f t="shared" si="65"/>
        <v>1181.6424933333335</v>
      </c>
      <c r="H733" s="16">
        <f t="shared" si="66"/>
        <v>9674.010670892545</v>
      </c>
      <c r="I733" s="10" t="s">
        <v>149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8"/>
        <v>10.7366688</v>
      </c>
      <c r="G734" s="16">
        <f t="shared" si="65"/>
        <v>938.6522133333333</v>
      </c>
      <c r="H734" s="16">
        <f t="shared" si="66"/>
        <v>10077.997932946944</v>
      </c>
      <c r="I734" s="10" t="s">
        <v>150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88">
        <v>22227</v>
      </c>
      <c r="D735" s="16">
        <v>302.12</v>
      </c>
      <c r="E735" s="16">
        <v>65.379</v>
      </c>
      <c r="F735" s="16">
        <f t="shared" si="68"/>
        <v>5.648745600000001</v>
      </c>
      <c r="G735" s="16">
        <f t="shared" si="65"/>
        <v>63.661773333333336</v>
      </c>
      <c r="H735" s="16">
        <f t="shared" si="66"/>
        <v>359.60916200486406</v>
      </c>
      <c r="I735" s="10" t="s">
        <v>151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88">
        <v>22236</v>
      </c>
      <c r="D736" s="16">
        <v>302.03</v>
      </c>
      <c r="E736" s="16">
        <v>56.145</v>
      </c>
      <c r="F736" s="16">
        <f t="shared" si="68"/>
        <v>4.850928000000001</v>
      </c>
      <c r="G736" s="16">
        <f t="shared" si="65"/>
        <v>39.85380333333333</v>
      </c>
      <c r="H736" s="16">
        <f t="shared" si="66"/>
        <v>193.32793049616</v>
      </c>
      <c r="I736" s="10" t="s">
        <v>152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88">
        <v>22248</v>
      </c>
      <c r="D737" s="16">
        <v>302.05</v>
      </c>
      <c r="E737" s="16">
        <v>54.946</v>
      </c>
      <c r="F737" s="16">
        <f t="shared" si="68"/>
        <v>4.7473344</v>
      </c>
      <c r="G737" s="16">
        <f t="shared" si="65"/>
        <v>41.704386666666664</v>
      </c>
      <c r="H737" s="16">
        <f t="shared" si="66"/>
        <v>197.984669453568</v>
      </c>
      <c r="I737" s="10" t="s">
        <v>153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8"/>
        <v>2.9115072000000004</v>
      </c>
      <c r="G738" s="16">
        <f t="shared" si="65"/>
        <v>56.28047333333333</v>
      </c>
      <c r="H738" s="16">
        <f t="shared" si="66"/>
        <v>163.86100332940802</v>
      </c>
      <c r="I738" s="10" t="s">
        <v>154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88">
        <v>22270</v>
      </c>
      <c r="D739" s="16">
        <v>301.84</v>
      </c>
      <c r="E739" s="16">
        <v>30.17</v>
      </c>
      <c r="F739" s="16">
        <f t="shared" si="68"/>
        <v>2.606688</v>
      </c>
      <c r="G739" s="16">
        <f t="shared" si="65"/>
        <v>38.13405</v>
      </c>
      <c r="H739" s="16">
        <f t="shared" si="66"/>
        <v>99.4035705264</v>
      </c>
      <c r="I739" s="10" t="s">
        <v>155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88">
        <v>22277</v>
      </c>
      <c r="D740" s="16">
        <v>301.96</v>
      </c>
      <c r="E740" s="16">
        <v>37.244</v>
      </c>
      <c r="F740" s="16">
        <f t="shared" si="68"/>
        <v>3.2178816</v>
      </c>
      <c r="G740" s="16">
        <f t="shared" si="65"/>
        <v>43.44884</v>
      </c>
      <c r="H740" s="16">
        <f t="shared" si="66"/>
        <v>139.813222777344</v>
      </c>
      <c r="I740" s="10" t="s">
        <v>156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8"/>
        <v>1.5823296</v>
      </c>
      <c r="G741" s="16">
        <f t="shared" si="65"/>
        <v>36.78351866666666</v>
      </c>
      <c r="H741" s="16">
        <f t="shared" si="66"/>
        <v>58.20365037841919</v>
      </c>
      <c r="I741" s="10" t="s">
        <v>179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88">
        <v>22296</v>
      </c>
      <c r="D742" s="16">
        <v>301.74</v>
      </c>
      <c r="E742" s="16">
        <v>17.888</v>
      </c>
      <c r="F742" s="16">
        <f t="shared" si="68"/>
        <v>1.5455232000000003</v>
      </c>
      <c r="G742" s="16">
        <f t="shared" si="65"/>
        <v>32.27170666666667</v>
      </c>
      <c r="H742" s="16">
        <f t="shared" si="66"/>
        <v>49.87667135692801</v>
      </c>
      <c r="I742" s="10" t="s">
        <v>130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8"/>
        <v>1.5690240000000002</v>
      </c>
      <c r="G743" s="16">
        <f t="shared" si="65"/>
        <v>30.631856666666664</v>
      </c>
      <c r="H743" s="16">
        <f t="shared" si="66"/>
        <v>48.06211827456</v>
      </c>
      <c r="I743" s="10" t="s">
        <v>131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88">
        <v>22318</v>
      </c>
      <c r="D744" s="16">
        <v>301.71</v>
      </c>
      <c r="E744" s="16">
        <v>14.988</v>
      </c>
      <c r="F744" s="16">
        <f t="shared" si="68"/>
        <v>1.2949632</v>
      </c>
      <c r="G744" s="16">
        <f t="shared" si="65"/>
        <v>42.69308</v>
      </c>
      <c r="H744" s="16">
        <f t="shared" si="66"/>
        <v>55.285967494656</v>
      </c>
      <c r="I744" s="10" t="s">
        <v>132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88">
        <v>22325</v>
      </c>
      <c r="D745" s="16">
        <v>301.75</v>
      </c>
      <c r="E745" s="16">
        <v>15.515</v>
      </c>
      <c r="F745" s="16">
        <f t="shared" si="68"/>
        <v>1.3404960000000001</v>
      </c>
      <c r="G745" s="16">
        <f t="shared" si="65"/>
        <v>40.80246666666667</v>
      </c>
      <c r="H745" s="16">
        <f t="shared" si="66"/>
        <v>54.69554335680001</v>
      </c>
      <c r="I745" s="10" t="s">
        <v>133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88">
        <v>22333</v>
      </c>
      <c r="D746" s="16">
        <v>301.63</v>
      </c>
      <c r="E746" s="16">
        <v>5.424</v>
      </c>
      <c r="F746" s="16">
        <f t="shared" si="68"/>
        <v>0.46863360000000004</v>
      </c>
      <c r="G746" s="16">
        <f t="shared" si="65"/>
        <v>53.51293666666667</v>
      </c>
      <c r="H746" s="16">
        <f t="shared" si="66"/>
        <v>25.077960156672003</v>
      </c>
      <c r="I746" s="10" t="s">
        <v>180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88">
        <v>22354</v>
      </c>
      <c r="D747" s="16">
        <v>301.7</v>
      </c>
      <c r="E747" s="16">
        <v>8.336</v>
      </c>
      <c r="F747" s="16">
        <f t="shared" si="68"/>
        <v>0.7202304</v>
      </c>
      <c r="G747" s="16">
        <f t="shared" si="65"/>
        <v>60.031016666666666</v>
      </c>
      <c r="H747" s="16">
        <f t="shared" si="66"/>
        <v>43.23616314624</v>
      </c>
      <c r="I747" s="10" t="s">
        <v>181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8"/>
        <v>1.3472352</v>
      </c>
      <c r="G748" s="16">
        <f t="shared" si="65"/>
        <v>63.58256666666667</v>
      </c>
      <c r="H748" s="16">
        <f t="shared" si="66"/>
        <v>85.66067191968001</v>
      </c>
      <c r="I748" s="10" t="s">
        <v>182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91" customFormat="1" ht="24.75" thickBot="1">
      <c r="B749" s="192">
        <v>35</v>
      </c>
      <c r="C749" s="193">
        <v>22366</v>
      </c>
      <c r="D749" s="194">
        <v>301.66</v>
      </c>
      <c r="E749" s="194">
        <v>7.028</v>
      </c>
      <c r="F749" s="194">
        <f t="shared" si="68"/>
        <v>0.6072192</v>
      </c>
      <c r="G749" s="194">
        <f t="shared" si="65"/>
        <v>52.82293666666666</v>
      </c>
      <c r="H749" s="194">
        <f t="shared" si="66"/>
        <v>32.075101344383995</v>
      </c>
      <c r="I749" s="192" t="s">
        <v>183</v>
      </c>
      <c r="J749" s="194">
        <v>53.54215</v>
      </c>
      <c r="K749" s="194">
        <v>44.1567</v>
      </c>
      <c r="L749" s="194">
        <v>60.76996</v>
      </c>
      <c r="M749" s="195"/>
      <c r="N749" s="195"/>
    </row>
    <row r="750" spans="1:15" ht="24">
      <c r="A750" s="11"/>
      <c r="B750" s="10"/>
      <c r="C750" s="88"/>
      <c r="D750" s="16"/>
      <c r="E750" s="16"/>
      <c r="F750" s="16"/>
      <c r="G750" s="16"/>
      <c r="H750" s="16"/>
      <c r="I750" s="10"/>
      <c r="M750" s="17"/>
      <c r="N750" s="17"/>
      <c r="O750" s="11"/>
    </row>
    <row r="751" spans="1:15" ht="24">
      <c r="A751" s="11"/>
      <c r="B751" s="10"/>
      <c r="C751" s="88"/>
      <c r="D751" s="16"/>
      <c r="E751" s="16"/>
      <c r="F751" s="16"/>
      <c r="G751" s="16"/>
      <c r="H751" s="16"/>
      <c r="I751" s="10"/>
      <c r="M751" s="17"/>
      <c r="N751" s="17"/>
      <c r="O751" s="11"/>
    </row>
    <row r="752" spans="1:15" ht="24">
      <c r="A752" s="11"/>
      <c r="B752" s="10"/>
      <c r="C752" s="88"/>
      <c r="D752" s="16"/>
      <c r="E752" s="16"/>
      <c r="F752" s="16"/>
      <c r="G752" s="16"/>
      <c r="H752" s="16"/>
      <c r="I752" s="10"/>
      <c r="M752" s="17"/>
      <c r="N752" s="17"/>
      <c r="O752" s="11"/>
    </row>
    <row r="753" spans="1:15" ht="24">
      <c r="A753" s="11"/>
      <c r="B753" s="10"/>
      <c r="C753" s="88"/>
      <c r="D753" s="16"/>
      <c r="E753" s="16"/>
      <c r="F753" s="16"/>
      <c r="G753" s="16"/>
      <c r="H753" s="16"/>
      <c r="I753" s="10"/>
      <c r="M753" s="17"/>
      <c r="N753" s="17"/>
      <c r="O753" s="11"/>
    </row>
    <row r="754" spans="1:15" ht="24">
      <c r="A754" s="11"/>
      <c r="B754" s="10"/>
      <c r="C754" s="88"/>
      <c r="D754" s="16"/>
      <c r="E754" s="16"/>
      <c r="F754" s="16"/>
      <c r="G754" s="16"/>
      <c r="H754" s="16"/>
      <c r="I754" s="10"/>
      <c r="M754" s="17"/>
      <c r="N754" s="17"/>
      <c r="O754" s="11"/>
    </row>
    <row r="755" spans="1:15" ht="24">
      <c r="A755" s="11"/>
      <c r="B755" s="10"/>
      <c r="C755" s="88"/>
      <c r="D755" s="16"/>
      <c r="E755" s="16"/>
      <c r="F755" s="16"/>
      <c r="G755" s="16"/>
      <c r="H755" s="16"/>
      <c r="I755" s="10"/>
      <c r="M755" s="17"/>
      <c r="N755" s="17"/>
      <c r="O755" s="11"/>
    </row>
    <row r="756" spans="1:15" ht="24">
      <c r="A756" s="11"/>
      <c r="B756" s="10"/>
      <c r="C756" s="88"/>
      <c r="D756" s="16"/>
      <c r="E756" s="16"/>
      <c r="F756" s="16"/>
      <c r="G756" s="16"/>
      <c r="H756" s="16"/>
      <c r="I756" s="10"/>
      <c r="M756" s="17"/>
      <c r="N756" s="17"/>
      <c r="O756" s="11"/>
    </row>
    <row r="757" spans="1:15" ht="24">
      <c r="A757" s="11"/>
      <c r="B757" s="10"/>
      <c r="C757" s="88"/>
      <c r="D757" s="16"/>
      <c r="E757" s="16"/>
      <c r="F757" s="16"/>
      <c r="G757" s="16"/>
      <c r="H757" s="16"/>
      <c r="I757" s="10"/>
      <c r="M757" s="17"/>
      <c r="N757" s="17"/>
      <c r="O757" s="11"/>
    </row>
    <row r="758" spans="1:15" ht="24">
      <c r="A758" s="11"/>
      <c r="B758" s="10"/>
      <c r="C758" s="88"/>
      <c r="D758" s="16"/>
      <c r="E758" s="16"/>
      <c r="F758" s="16"/>
      <c r="G758" s="16"/>
      <c r="H758" s="16"/>
      <c r="I758" s="10"/>
      <c r="M758" s="17"/>
      <c r="N758" s="17"/>
      <c r="O758" s="11"/>
    </row>
    <row r="759" spans="1:15" ht="24">
      <c r="A759" s="11"/>
      <c r="B759" s="10"/>
      <c r="C759" s="88"/>
      <c r="D759" s="16"/>
      <c r="E759" s="16"/>
      <c r="F759" s="16"/>
      <c r="G759" s="16"/>
      <c r="H759" s="16"/>
      <c r="I759" s="10"/>
      <c r="M759" s="17"/>
      <c r="N759" s="17"/>
      <c r="O759" s="11"/>
    </row>
    <row r="760" spans="1:15" ht="24">
      <c r="A760" s="11"/>
      <c r="B760" s="10"/>
      <c r="C760" s="88"/>
      <c r="D760" s="16"/>
      <c r="E760" s="16"/>
      <c r="F760" s="16"/>
      <c r="G760" s="16"/>
      <c r="H760" s="16"/>
      <c r="I760" s="10"/>
      <c r="M760" s="17"/>
      <c r="N760" s="17"/>
      <c r="O760" s="11"/>
    </row>
    <row r="761" spans="1:15" ht="24">
      <c r="A761" s="11"/>
      <c r="B761" s="10"/>
      <c r="C761" s="88"/>
      <c r="D761" s="16"/>
      <c r="E761" s="16"/>
      <c r="F761" s="16"/>
      <c r="G761" s="16"/>
      <c r="H761" s="16"/>
      <c r="I761" s="10"/>
      <c r="M761" s="17"/>
      <c r="N761" s="17"/>
      <c r="O761" s="11"/>
    </row>
    <row r="762" spans="1:15" ht="24">
      <c r="A762" s="11"/>
      <c r="B762" s="10"/>
      <c r="C762" s="88"/>
      <c r="D762" s="16"/>
      <c r="E762" s="16"/>
      <c r="F762" s="16"/>
      <c r="G762" s="16"/>
      <c r="H762" s="16"/>
      <c r="I762" s="10"/>
      <c r="M762" s="17"/>
      <c r="N762" s="17"/>
      <c r="O762" s="11"/>
    </row>
    <row r="763" spans="1:15" ht="24">
      <c r="A763" s="11"/>
      <c r="B763" s="10"/>
      <c r="C763" s="88"/>
      <c r="D763" s="16"/>
      <c r="E763" s="16"/>
      <c r="F763" s="16"/>
      <c r="G763" s="16"/>
      <c r="H763" s="16"/>
      <c r="I763" s="10"/>
      <c r="M763" s="17"/>
      <c r="N763" s="17"/>
      <c r="O763" s="11"/>
    </row>
    <row r="764" spans="1:15" ht="24">
      <c r="A764" s="11"/>
      <c r="B764" s="10"/>
      <c r="C764" s="88"/>
      <c r="D764" s="16"/>
      <c r="E764" s="16"/>
      <c r="F764" s="16"/>
      <c r="G764" s="16"/>
      <c r="H764" s="16"/>
      <c r="I764" s="10"/>
      <c r="M764" s="17"/>
      <c r="N764" s="17"/>
      <c r="O764" s="11"/>
    </row>
    <row r="765" spans="1:15" ht="24">
      <c r="A765" s="11"/>
      <c r="B765" s="10"/>
      <c r="C765" s="88"/>
      <c r="D765" s="16"/>
      <c r="E765" s="16"/>
      <c r="F765" s="16"/>
      <c r="G765" s="16"/>
      <c r="H765" s="16"/>
      <c r="I765" s="10"/>
      <c r="M765" s="17"/>
      <c r="N765" s="17"/>
      <c r="O765" s="11"/>
    </row>
    <row r="766" spans="1:15" ht="24">
      <c r="A766" s="11"/>
      <c r="B766" s="10"/>
      <c r="C766" s="88"/>
      <c r="D766" s="16"/>
      <c r="E766" s="16"/>
      <c r="F766" s="16"/>
      <c r="G766" s="16"/>
      <c r="H766" s="16"/>
      <c r="I766" s="10"/>
      <c r="M766" s="17"/>
      <c r="N766" s="17"/>
      <c r="O766" s="11"/>
    </row>
    <row r="767" spans="1:15" ht="24">
      <c r="A767" s="11"/>
      <c r="B767" s="10"/>
      <c r="C767" s="88"/>
      <c r="D767" s="16"/>
      <c r="E767" s="16"/>
      <c r="F767" s="16"/>
      <c r="G767" s="16"/>
      <c r="H767" s="16"/>
      <c r="I767" s="10"/>
      <c r="M767" s="17"/>
      <c r="N767" s="17"/>
      <c r="O767" s="11"/>
    </row>
    <row r="768" spans="1:15" ht="24">
      <c r="A768" s="11"/>
      <c r="B768" s="10"/>
      <c r="C768" s="88"/>
      <c r="D768" s="16"/>
      <c r="E768" s="16"/>
      <c r="F768" s="16"/>
      <c r="G768" s="16"/>
      <c r="H768" s="16"/>
      <c r="I768" s="10"/>
      <c r="M768" s="17"/>
      <c r="N768" s="17"/>
      <c r="O768" s="11"/>
    </row>
    <row r="769" spans="1:15" ht="24">
      <c r="A769" s="11"/>
      <c r="B769" s="10"/>
      <c r="C769" s="88"/>
      <c r="D769" s="16"/>
      <c r="E769" s="16"/>
      <c r="F769" s="16"/>
      <c r="G769" s="16"/>
      <c r="H769" s="16"/>
      <c r="I769" s="10"/>
      <c r="M769" s="17"/>
      <c r="N769" s="17"/>
      <c r="O769" s="11"/>
    </row>
    <row r="770" spans="1:15" ht="24">
      <c r="A770" s="11"/>
      <c r="B770" s="10"/>
      <c r="C770" s="88"/>
      <c r="D770" s="16"/>
      <c r="E770" s="16"/>
      <c r="F770" s="16"/>
      <c r="G770" s="16"/>
      <c r="H770" s="16"/>
      <c r="I770" s="10"/>
      <c r="M770" s="17"/>
      <c r="N770" s="17"/>
      <c r="O770" s="11"/>
    </row>
    <row r="771" spans="1:15" ht="24">
      <c r="A771" s="11"/>
      <c r="B771" s="10"/>
      <c r="C771" s="88"/>
      <c r="D771" s="16"/>
      <c r="E771" s="16"/>
      <c r="F771" s="16"/>
      <c r="G771" s="16"/>
      <c r="H771" s="16"/>
      <c r="I771" s="10"/>
      <c r="M771" s="17"/>
      <c r="N771" s="17"/>
      <c r="O771" s="11"/>
    </row>
    <row r="772" spans="1:15" ht="24">
      <c r="A772" s="11"/>
      <c r="B772" s="10"/>
      <c r="C772" s="88"/>
      <c r="D772" s="16"/>
      <c r="E772" s="16"/>
      <c r="F772" s="16"/>
      <c r="G772" s="16"/>
      <c r="H772" s="16"/>
      <c r="I772" s="10"/>
      <c r="M772" s="17"/>
      <c r="N772" s="17"/>
      <c r="O772" s="11"/>
    </row>
    <row r="773" spans="1:15" ht="24">
      <c r="A773" s="11"/>
      <c r="B773" s="10"/>
      <c r="C773" s="88"/>
      <c r="D773" s="16"/>
      <c r="E773" s="16"/>
      <c r="F773" s="16"/>
      <c r="G773" s="16"/>
      <c r="H773" s="16"/>
      <c r="I773" s="10"/>
      <c r="M773" s="17"/>
      <c r="N773" s="17"/>
      <c r="O773" s="11"/>
    </row>
    <row r="774" spans="1:15" ht="24">
      <c r="A774" s="11"/>
      <c r="B774" s="10"/>
      <c r="C774" s="88"/>
      <c r="D774" s="16"/>
      <c r="E774" s="16"/>
      <c r="F774" s="16"/>
      <c r="G774" s="16"/>
      <c r="H774" s="16"/>
      <c r="I774" s="10"/>
      <c r="M774" s="17"/>
      <c r="N774" s="17"/>
      <c r="O774" s="11"/>
    </row>
    <row r="775" spans="1:15" ht="24">
      <c r="A775" s="11"/>
      <c r="B775" s="10"/>
      <c r="C775" s="88"/>
      <c r="D775" s="16"/>
      <c r="E775" s="16"/>
      <c r="F775" s="16"/>
      <c r="G775" s="16"/>
      <c r="H775" s="16"/>
      <c r="I775" s="10"/>
      <c r="M775" s="17"/>
      <c r="N775" s="17"/>
      <c r="O775" s="11"/>
    </row>
    <row r="776" spans="1:15" ht="24">
      <c r="A776" s="11"/>
      <c r="B776" s="10"/>
      <c r="C776" s="88"/>
      <c r="D776" s="16"/>
      <c r="E776" s="16"/>
      <c r="F776" s="16"/>
      <c r="G776" s="16"/>
      <c r="H776" s="16"/>
      <c r="I776" s="10"/>
      <c r="M776" s="17"/>
      <c r="N776" s="17"/>
      <c r="O776" s="11"/>
    </row>
    <row r="777" spans="1:15" ht="24">
      <c r="A777" s="11"/>
      <c r="B777" s="10"/>
      <c r="C777" s="88"/>
      <c r="D777" s="16"/>
      <c r="E777" s="16"/>
      <c r="F777" s="16"/>
      <c r="G777" s="16"/>
      <c r="H777" s="16"/>
      <c r="I777" s="10"/>
      <c r="M777" s="17"/>
      <c r="N777" s="17"/>
      <c r="O777" s="11"/>
    </row>
    <row r="778" spans="1:15" ht="24">
      <c r="A778" s="11"/>
      <c r="B778" s="10"/>
      <c r="C778" s="88"/>
      <c r="D778" s="16"/>
      <c r="E778" s="16"/>
      <c r="F778" s="16"/>
      <c r="G778" s="16"/>
      <c r="H778" s="16"/>
      <c r="I778" s="10"/>
      <c r="M778" s="17"/>
      <c r="N778" s="17"/>
      <c r="O778" s="11"/>
    </row>
    <row r="779" spans="1:15" ht="24">
      <c r="A779" s="11"/>
      <c r="B779" s="10"/>
      <c r="C779" s="88"/>
      <c r="D779" s="16"/>
      <c r="E779" s="16"/>
      <c r="F779" s="16"/>
      <c r="G779" s="16"/>
      <c r="H779" s="16"/>
      <c r="I779" s="10"/>
      <c r="M779" s="17"/>
      <c r="N779" s="17"/>
      <c r="O779" s="11"/>
    </row>
    <row r="780" spans="1:15" ht="24">
      <c r="A780" s="11"/>
      <c r="B780" s="10"/>
      <c r="C780" s="88"/>
      <c r="D780" s="16"/>
      <c r="E780" s="16"/>
      <c r="F780" s="16"/>
      <c r="G780" s="16"/>
      <c r="H780" s="16"/>
      <c r="I780" s="10"/>
      <c r="M780" s="17"/>
      <c r="N780" s="17"/>
      <c r="O780" s="11"/>
    </row>
    <row r="781" spans="1:15" ht="24">
      <c r="A781" s="11"/>
      <c r="B781" s="10"/>
      <c r="C781" s="88"/>
      <c r="D781" s="16"/>
      <c r="E781" s="16"/>
      <c r="F781" s="16"/>
      <c r="G781" s="16"/>
      <c r="H781" s="16"/>
      <c r="I781" s="10"/>
      <c r="M781" s="17"/>
      <c r="N781" s="17"/>
      <c r="O781" s="11"/>
    </row>
    <row r="782" spans="1:15" ht="24">
      <c r="A782" s="11"/>
      <c r="B782" s="10"/>
      <c r="C782" s="88"/>
      <c r="D782" s="16"/>
      <c r="E782" s="16"/>
      <c r="F782" s="16"/>
      <c r="G782" s="16"/>
      <c r="H782" s="16"/>
      <c r="I782" s="10"/>
      <c r="M782" s="17"/>
      <c r="N782" s="17"/>
      <c r="O782" s="11"/>
    </row>
    <row r="783" spans="1:15" ht="24">
      <c r="A783" s="11"/>
      <c r="B783" s="10"/>
      <c r="C783" s="88"/>
      <c r="D783" s="16"/>
      <c r="E783" s="16"/>
      <c r="F783" s="16"/>
      <c r="G783" s="16"/>
      <c r="H783" s="16"/>
      <c r="I783" s="10"/>
      <c r="M783" s="17"/>
      <c r="N783" s="17"/>
      <c r="O783" s="11"/>
    </row>
    <row r="784" spans="1:15" ht="24">
      <c r="A784" s="11"/>
      <c r="B784" s="10"/>
      <c r="C784" s="88"/>
      <c r="D784" s="16"/>
      <c r="E784" s="16"/>
      <c r="F784" s="16"/>
      <c r="G784" s="16"/>
      <c r="H784" s="16"/>
      <c r="I784" s="10"/>
      <c r="M784" s="17"/>
      <c r="N784" s="17"/>
      <c r="O784" s="11"/>
    </row>
    <row r="785" spans="1:15" ht="24">
      <c r="A785" s="11"/>
      <c r="B785" s="10"/>
      <c r="C785" s="88"/>
      <c r="D785" s="16"/>
      <c r="E785" s="16"/>
      <c r="F785" s="16"/>
      <c r="G785" s="16"/>
      <c r="H785" s="16"/>
      <c r="I785" s="10"/>
      <c r="M785" s="17"/>
      <c r="N785" s="17"/>
      <c r="O785" s="11"/>
    </row>
    <row r="786" spans="1:15" ht="24">
      <c r="A786" s="11"/>
      <c r="B786" s="10"/>
      <c r="C786" s="88"/>
      <c r="D786" s="16"/>
      <c r="E786" s="16"/>
      <c r="F786" s="16"/>
      <c r="G786" s="16"/>
      <c r="H786" s="16"/>
      <c r="I786" s="10"/>
      <c r="M786" s="17"/>
      <c r="N786" s="17"/>
      <c r="O786" s="11"/>
    </row>
    <row r="787" spans="1:15" ht="24">
      <c r="A787" s="11"/>
      <c r="B787" s="10"/>
      <c r="C787" s="88"/>
      <c r="D787" s="16"/>
      <c r="E787" s="16"/>
      <c r="F787" s="16"/>
      <c r="G787" s="16"/>
      <c r="H787" s="16"/>
      <c r="I787" s="10"/>
      <c r="M787" s="17"/>
      <c r="N787" s="17"/>
      <c r="O787" s="11"/>
    </row>
    <row r="788" spans="1:15" ht="24">
      <c r="A788" s="11"/>
      <c r="B788" s="10"/>
      <c r="C788" s="88"/>
      <c r="D788" s="16"/>
      <c r="E788" s="16"/>
      <c r="F788" s="16"/>
      <c r="G788" s="16"/>
      <c r="H788" s="16"/>
      <c r="I788" s="10"/>
      <c r="M788" s="17"/>
      <c r="N788" s="17"/>
      <c r="O788" s="11"/>
    </row>
    <row r="789" spans="1:15" ht="24">
      <c r="A789" s="11"/>
      <c r="B789" s="10"/>
      <c r="C789" s="88"/>
      <c r="D789" s="16"/>
      <c r="E789" s="16"/>
      <c r="F789" s="16"/>
      <c r="G789" s="16"/>
      <c r="H789" s="16"/>
      <c r="I789" s="10"/>
      <c r="M789" s="17"/>
      <c r="N789" s="17"/>
      <c r="O789" s="11"/>
    </row>
    <row r="790" spans="1:15" ht="24">
      <c r="A790" s="11"/>
      <c r="B790" s="10"/>
      <c r="C790" s="88"/>
      <c r="D790" s="16"/>
      <c r="E790" s="16"/>
      <c r="F790" s="16"/>
      <c r="G790" s="16"/>
      <c r="H790" s="16"/>
      <c r="I790" s="10"/>
      <c r="M790" s="17"/>
      <c r="N790" s="17"/>
      <c r="O790" s="11"/>
    </row>
    <row r="791" spans="1:15" ht="24">
      <c r="A791" s="11"/>
      <c r="B791" s="10"/>
      <c r="C791" s="88"/>
      <c r="D791" s="16"/>
      <c r="E791" s="16"/>
      <c r="F791" s="16"/>
      <c r="G791" s="16"/>
      <c r="H791" s="16"/>
      <c r="I791" s="10"/>
      <c r="M791" s="17"/>
      <c r="N791" s="17"/>
      <c r="O791" s="11"/>
    </row>
    <row r="792" spans="1:15" ht="24">
      <c r="A792" s="11"/>
      <c r="B792" s="10"/>
      <c r="C792" s="88"/>
      <c r="D792" s="16"/>
      <c r="E792" s="16"/>
      <c r="F792" s="16"/>
      <c r="G792" s="16"/>
      <c r="H792" s="16"/>
      <c r="I792" s="10"/>
      <c r="M792" s="17"/>
      <c r="N792" s="17"/>
      <c r="O792" s="11"/>
    </row>
    <row r="793" spans="1:15" ht="24">
      <c r="A793" s="11"/>
      <c r="B793" s="10"/>
      <c r="C793" s="88"/>
      <c r="D793" s="16"/>
      <c r="E793" s="16"/>
      <c r="F793" s="16"/>
      <c r="G793" s="16"/>
      <c r="H793" s="16"/>
      <c r="I793" s="10"/>
      <c r="M793" s="17"/>
      <c r="N793" s="17"/>
      <c r="O793" s="11"/>
    </row>
    <row r="794" spans="1:15" ht="24">
      <c r="A794" s="11"/>
      <c r="B794" s="10"/>
      <c r="C794" s="88"/>
      <c r="D794" s="16"/>
      <c r="E794" s="16"/>
      <c r="F794" s="16"/>
      <c r="G794" s="16"/>
      <c r="H794" s="16"/>
      <c r="I794" s="10"/>
      <c r="M794" s="17"/>
      <c r="N794" s="17"/>
      <c r="O794" s="11"/>
    </row>
    <row r="795" spans="1:15" ht="24">
      <c r="A795" s="11"/>
      <c r="B795" s="10"/>
      <c r="C795" s="88"/>
      <c r="D795" s="16"/>
      <c r="E795" s="16"/>
      <c r="F795" s="16"/>
      <c r="G795" s="16"/>
      <c r="H795" s="16"/>
      <c r="I795" s="10"/>
      <c r="M795" s="17"/>
      <c r="N795" s="17"/>
      <c r="O795" s="11"/>
    </row>
    <row r="796" spans="1:15" ht="24">
      <c r="A796" s="11"/>
      <c r="B796" s="10"/>
      <c r="C796" s="88"/>
      <c r="D796" s="16"/>
      <c r="E796" s="16"/>
      <c r="F796" s="16"/>
      <c r="G796" s="16"/>
      <c r="H796" s="16"/>
      <c r="I796" s="10"/>
      <c r="M796" s="17"/>
      <c r="N796" s="17"/>
      <c r="O796" s="11"/>
    </row>
    <row r="797" spans="1:15" ht="24">
      <c r="A797" s="11"/>
      <c r="B797" s="10"/>
      <c r="C797" s="88"/>
      <c r="D797" s="16"/>
      <c r="E797" s="16"/>
      <c r="F797" s="16"/>
      <c r="G797" s="16"/>
      <c r="H797" s="16"/>
      <c r="I797" s="10"/>
      <c r="M797" s="17"/>
      <c r="N797" s="17"/>
      <c r="O797" s="11"/>
    </row>
    <row r="798" spans="1:15" ht="24">
      <c r="A798" s="11"/>
      <c r="B798" s="10"/>
      <c r="C798" s="88"/>
      <c r="D798" s="16"/>
      <c r="E798" s="16"/>
      <c r="F798" s="16"/>
      <c r="G798" s="16"/>
      <c r="H798" s="16"/>
      <c r="I798" s="10"/>
      <c r="M798" s="17"/>
      <c r="N798" s="17"/>
      <c r="O798" s="11"/>
    </row>
    <row r="799" spans="1:15" ht="24">
      <c r="A799" s="11"/>
      <c r="B799" s="10"/>
      <c r="C799" s="88"/>
      <c r="D799" s="16"/>
      <c r="E799" s="16"/>
      <c r="F799" s="16"/>
      <c r="G799" s="16"/>
      <c r="H799" s="16"/>
      <c r="I799" s="10"/>
      <c r="M799" s="17"/>
      <c r="N799" s="17"/>
      <c r="O799" s="11"/>
    </row>
    <row r="800" spans="1:15" ht="24">
      <c r="A800" s="11"/>
      <c r="B800" s="10"/>
      <c r="C800" s="88"/>
      <c r="D800" s="16"/>
      <c r="E800" s="16"/>
      <c r="F800" s="16"/>
      <c r="G800" s="16"/>
      <c r="H800" s="16"/>
      <c r="I800" s="10"/>
      <c r="M800" s="17"/>
      <c r="N800" s="17"/>
      <c r="O800" s="11"/>
    </row>
    <row r="801" spans="1:15" ht="24">
      <c r="A801" s="11"/>
      <c r="B801" s="10"/>
      <c r="C801" s="88"/>
      <c r="D801" s="16"/>
      <c r="E801" s="16"/>
      <c r="F801" s="16"/>
      <c r="G801" s="16"/>
      <c r="H801" s="16"/>
      <c r="I801" s="10"/>
      <c r="M801" s="17"/>
      <c r="N801" s="17"/>
      <c r="O801" s="11"/>
    </row>
    <row r="802" spans="1:15" ht="24">
      <c r="A802" s="11"/>
      <c r="B802" s="10"/>
      <c r="C802" s="88"/>
      <c r="D802" s="16"/>
      <c r="E802" s="16"/>
      <c r="F802" s="16"/>
      <c r="G802" s="16"/>
      <c r="H802" s="16"/>
      <c r="I802" s="10"/>
      <c r="M802" s="17"/>
      <c r="N802" s="17"/>
      <c r="O802" s="11"/>
    </row>
    <row r="803" spans="1:15" ht="24">
      <c r="A803" s="11"/>
      <c r="B803" s="10"/>
      <c r="C803" s="88"/>
      <c r="D803" s="16"/>
      <c r="E803" s="16"/>
      <c r="F803" s="16"/>
      <c r="G803" s="16"/>
      <c r="H803" s="16"/>
      <c r="I803" s="10"/>
      <c r="M803" s="17"/>
      <c r="N803" s="17"/>
      <c r="O803" s="11"/>
    </row>
    <row r="804" spans="1:15" ht="24">
      <c r="A804" s="11"/>
      <c r="B804" s="10"/>
      <c r="C804" s="88"/>
      <c r="D804" s="16"/>
      <c r="E804" s="16"/>
      <c r="F804" s="16"/>
      <c r="G804" s="16"/>
      <c r="H804" s="16"/>
      <c r="I804" s="10"/>
      <c r="M804" s="17"/>
      <c r="N804" s="17"/>
      <c r="O804" s="11"/>
    </row>
    <row r="805" spans="1:15" ht="24">
      <c r="A805" s="11"/>
      <c r="B805" s="10"/>
      <c r="C805" s="88"/>
      <c r="D805" s="16"/>
      <c r="E805" s="16"/>
      <c r="F805" s="16"/>
      <c r="G805" s="16"/>
      <c r="H805" s="16"/>
      <c r="I805" s="10"/>
      <c r="M805" s="17"/>
      <c r="N805" s="17"/>
      <c r="O805" s="11"/>
    </row>
    <row r="806" spans="1:15" ht="24">
      <c r="A806" s="11"/>
      <c r="B806" s="10"/>
      <c r="C806" s="88"/>
      <c r="D806" s="16"/>
      <c r="E806" s="16"/>
      <c r="F806" s="16"/>
      <c r="G806" s="16"/>
      <c r="H806" s="16"/>
      <c r="I806" s="10"/>
      <c r="M806" s="17"/>
      <c r="N806" s="17"/>
      <c r="O806" s="11"/>
    </row>
    <row r="807" spans="1:15" ht="24">
      <c r="A807" s="11"/>
      <c r="B807" s="10"/>
      <c r="C807" s="88"/>
      <c r="D807" s="16"/>
      <c r="E807" s="16"/>
      <c r="F807" s="16"/>
      <c r="G807" s="16"/>
      <c r="H807" s="16"/>
      <c r="I807" s="10"/>
      <c r="M807" s="17"/>
      <c r="N807" s="17"/>
      <c r="O807" s="11"/>
    </row>
    <row r="808" spans="1:15" ht="24">
      <c r="A808" s="11"/>
      <c r="B808" s="10"/>
      <c r="C808" s="88"/>
      <c r="D808" s="16"/>
      <c r="E808" s="16"/>
      <c r="F808" s="16"/>
      <c r="G808" s="16"/>
      <c r="H808" s="16"/>
      <c r="I808" s="10"/>
      <c r="M808" s="17"/>
      <c r="N808" s="17"/>
      <c r="O808" s="11"/>
    </row>
    <row r="809" spans="1:15" ht="24">
      <c r="A809" s="11"/>
      <c r="B809" s="10"/>
      <c r="C809" s="88"/>
      <c r="D809" s="16"/>
      <c r="E809" s="16"/>
      <c r="F809" s="16"/>
      <c r="G809" s="16"/>
      <c r="H809" s="16"/>
      <c r="I809" s="10"/>
      <c r="M809" s="17"/>
      <c r="N809" s="17"/>
      <c r="O809" s="11"/>
    </row>
    <row r="810" spans="1:15" ht="24">
      <c r="A810" s="11"/>
      <c r="B810" s="10"/>
      <c r="C810" s="88"/>
      <c r="D810" s="16"/>
      <c r="E810" s="16"/>
      <c r="F810" s="16"/>
      <c r="G810" s="16"/>
      <c r="H810" s="16"/>
      <c r="I810" s="10"/>
      <c r="M810" s="17"/>
      <c r="N810" s="17"/>
      <c r="O810" s="11"/>
    </row>
    <row r="811" spans="1:15" ht="24">
      <c r="A811" s="11"/>
      <c r="B811" s="10"/>
      <c r="C811" s="88"/>
      <c r="D811" s="16"/>
      <c r="E811" s="16"/>
      <c r="F811" s="16"/>
      <c r="G811" s="16"/>
      <c r="H811" s="16"/>
      <c r="I811" s="10"/>
      <c r="M811" s="17"/>
      <c r="N811" s="17"/>
      <c r="O811" s="11"/>
    </row>
    <row r="812" spans="1:15" ht="24">
      <c r="A812" s="11"/>
      <c r="B812" s="10"/>
      <c r="C812" s="88"/>
      <c r="D812" s="16"/>
      <c r="E812" s="16"/>
      <c r="F812" s="16"/>
      <c r="G812" s="16"/>
      <c r="H812" s="16"/>
      <c r="I812" s="10"/>
      <c r="M812" s="17"/>
      <c r="N812" s="17"/>
      <c r="O812" s="11"/>
    </row>
    <row r="813" spans="1:15" ht="24">
      <c r="A813" s="11"/>
      <c r="B813" s="10"/>
      <c r="C813" s="88"/>
      <c r="D813" s="16"/>
      <c r="E813" s="16"/>
      <c r="F813" s="16"/>
      <c r="G813" s="16"/>
      <c r="H813" s="16"/>
      <c r="I813" s="10"/>
      <c r="M813" s="17"/>
      <c r="N813" s="17"/>
      <c r="O813" s="11"/>
    </row>
    <row r="814" spans="1:15" ht="24">
      <c r="A814" s="11"/>
      <c r="B814" s="10"/>
      <c r="C814" s="88"/>
      <c r="D814" s="16"/>
      <c r="E814" s="16"/>
      <c r="F814" s="16"/>
      <c r="G814" s="16"/>
      <c r="H814" s="16"/>
      <c r="I814" s="10"/>
      <c r="M814" s="17"/>
      <c r="N814" s="17"/>
      <c r="O814" s="11"/>
    </row>
    <row r="815" spans="1:15" ht="24">
      <c r="A815" s="11"/>
      <c r="B815" s="10"/>
      <c r="C815" s="88"/>
      <c r="D815" s="16"/>
      <c r="E815" s="16"/>
      <c r="F815" s="16"/>
      <c r="G815" s="16"/>
      <c r="H815" s="16"/>
      <c r="I815" s="10"/>
      <c r="M815" s="17"/>
      <c r="N815" s="17"/>
      <c r="O815" s="11"/>
    </row>
    <row r="816" spans="1:15" ht="24">
      <c r="A816" s="11"/>
      <c r="B816" s="10"/>
      <c r="C816" s="88"/>
      <c r="D816" s="16"/>
      <c r="E816" s="16"/>
      <c r="F816" s="16"/>
      <c r="G816" s="16"/>
      <c r="H816" s="16"/>
      <c r="I816" s="10"/>
      <c r="M816" s="17"/>
      <c r="N816" s="17"/>
      <c r="O816" s="11"/>
    </row>
    <row r="817" spans="1:15" ht="24">
      <c r="A817" s="11"/>
      <c r="B817" s="10"/>
      <c r="C817" s="88"/>
      <c r="D817" s="16"/>
      <c r="E817" s="16"/>
      <c r="F817" s="16"/>
      <c r="G817" s="16"/>
      <c r="H817" s="16"/>
      <c r="I817" s="10"/>
      <c r="M817" s="17"/>
      <c r="N817" s="17"/>
      <c r="O817" s="11"/>
    </row>
    <row r="818" spans="1:15" ht="24">
      <c r="A818" s="11"/>
      <c r="B818" s="10"/>
      <c r="C818" s="88"/>
      <c r="D818" s="16"/>
      <c r="E818" s="16"/>
      <c r="F818" s="16"/>
      <c r="G818" s="16"/>
      <c r="H818" s="16"/>
      <c r="I818" s="10"/>
      <c r="M818" s="17"/>
      <c r="N818" s="17"/>
      <c r="O818" s="11"/>
    </row>
    <row r="819" spans="1:15" ht="24">
      <c r="A819" s="11"/>
      <c r="B819" s="10"/>
      <c r="C819" s="88"/>
      <c r="D819" s="16"/>
      <c r="E819" s="16"/>
      <c r="F819" s="16"/>
      <c r="G819" s="16"/>
      <c r="H819" s="16"/>
      <c r="I819" s="10"/>
      <c r="M819" s="17"/>
      <c r="N819" s="17"/>
      <c r="O819" s="11"/>
    </row>
    <row r="820" spans="1:15" ht="24">
      <c r="A820" s="11"/>
      <c r="B820" s="10"/>
      <c r="C820" s="88"/>
      <c r="D820" s="16"/>
      <c r="E820" s="16"/>
      <c r="F820" s="16"/>
      <c r="G820" s="16"/>
      <c r="H820" s="16"/>
      <c r="I820" s="10"/>
      <c r="M820" s="17"/>
      <c r="N820" s="17"/>
      <c r="O820" s="11"/>
    </row>
    <row r="821" spans="1:15" ht="24">
      <c r="A821" s="11"/>
      <c r="B821" s="10"/>
      <c r="C821" s="88"/>
      <c r="D821" s="16"/>
      <c r="E821" s="16"/>
      <c r="F821" s="16"/>
      <c r="G821" s="16"/>
      <c r="H821" s="16"/>
      <c r="I821" s="10"/>
      <c r="M821" s="17"/>
      <c r="N821" s="17"/>
      <c r="O821" s="11"/>
    </row>
    <row r="822" spans="1:15" ht="24">
      <c r="A822" s="11"/>
      <c r="B822" s="10"/>
      <c r="C822" s="88"/>
      <c r="D822" s="16"/>
      <c r="E822" s="16"/>
      <c r="F822" s="16"/>
      <c r="G822" s="16"/>
      <c r="H822" s="16"/>
      <c r="I822" s="10"/>
      <c r="M822" s="17"/>
      <c r="N822" s="17"/>
      <c r="O822" s="11"/>
    </row>
    <row r="823" spans="1:15" ht="24">
      <c r="A823" s="11"/>
      <c r="B823" s="10"/>
      <c r="C823" s="88"/>
      <c r="D823" s="16"/>
      <c r="E823" s="16"/>
      <c r="F823" s="16"/>
      <c r="G823" s="16"/>
      <c r="H823" s="16"/>
      <c r="I823" s="10"/>
      <c r="M823" s="17"/>
      <c r="N823" s="17"/>
      <c r="O823" s="11"/>
    </row>
    <row r="824" spans="1:15" ht="24">
      <c r="A824" s="11"/>
      <c r="B824" s="10"/>
      <c r="C824" s="88"/>
      <c r="D824" s="16"/>
      <c r="E824" s="16"/>
      <c r="F824" s="16"/>
      <c r="G824" s="16"/>
      <c r="H824" s="16"/>
      <c r="I824" s="10"/>
      <c r="M824" s="17"/>
      <c r="N824" s="17"/>
      <c r="O824" s="11"/>
    </row>
    <row r="825" spans="1:15" ht="24">
      <c r="A825" s="11"/>
      <c r="B825" s="10"/>
      <c r="C825" s="88"/>
      <c r="D825" s="16"/>
      <c r="E825" s="16"/>
      <c r="F825" s="16"/>
      <c r="G825" s="16"/>
      <c r="H825" s="16"/>
      <c r="I825" s="10"/>
      <c r="M825" s="17"/>
      <c r="N825" s="17"/>
      <c r="O825" s="11"/>
    </row>
    <row r="826" spans="1:15" ht="24">
      <c r="A826" s="11"/>
      <c r="B826" s="10"/>
      <c r="C826" s="88"/>
      <c r="D826" s="16"/>
      <c r="E826" s="16"/>
      <c r="F826" s="16"/>
      <c r="G826" s="16"/>
      <c r="H826" s="16"/>
      <c r="I826" s="10"/>
      <c r="M826" s="17"/>
      <c r="N826" s="17"/>
      <c r="O826" s="11"/>
    </row>
    <row r="827" spans="1:15" ht="24">
      <c r="A827" s="11"/>
      <c r="B827" s="10"/>
      <c r="C827" s="88"/>
      <c r="D827" s="16"/>
      <c r="E827" s="16"/>
      <c r="F827" s="16"/>
      <c r="G827" s="16"/>
      <c r="H827" s="16"/>
      <c r="I827" s="10"/>
      <c r="M827" s="17"/>
      <c r="N827" s="17"/>
      <c r="O827" s="11"/>
    </row>
    <row r="828" spans="1:15" ht="24">
      <c r="A828" s="11"/>
      <c r="B828" s="10"/>
      <c r="C828" s="88"/>
      <c r="D828" s="16"/>
      <c r="E828" s="16"/>
      <c r="F828" s="16"/>
      <c r="G828" s="16"/>
      <c r="H828" s="16"/>
      <c r="I828" s="10"/>
      <c r="M828" s="17"/>
      <c r="N828" s="17"/>
      <c r="O828" s="11"/>
    </row>
    <row r="829" spans="1:15" ht="24">
      <c r="A829" s="11"/>
      <c r="B829" s="10"/>
      <c r="C829" s="88"/>
      <c r="D829" s="16"/>
      <c r="E829" s="16"/>
      <c r="F829" s="16"/>
      <c r="G829" s="16"/>
      <c r="H829" s="16"/>
      <c r="I829" s="10"/>
      <c r="M829" s="17"/>
      <c r="N829" s="17"/>
      <c r="O829" s="11"/>
    </row>
    <row r="830" spans="1:15" ht="24">
      <c r="A830" s="11"/>
      <c r="B830" s="10"/>
      <c r="C830" s="88"/>
      <c r="D830" s="16"/>
      <c r="E830" s="16"/>
      <c r="F830" s="16"/>
      <c r="G830" s="16"/>
      <c r="H830" s="16"/>
      <c r="I830" s="10"/>
      <c r="M830" s="17"/>
      <c r="N830" s="17"/>
      <c r="O830" s="11"/>
    </row>
    <row r="831" spans="1:15" ht="24">
      <c r="A831" s="11"/>
      <c r="B831" s="10"/>
      <c r="C831" s="88"/>
      <c r="D831" s="16"/>
      <c r="E831" s="16"/>
      <c r="F831" s="16"/>
      <c r="G831" s="16"/>
      <c r="H831" s="16"/>
      <c r="I831" s="10"/>
      <c r="M831" s="17"/>
      <c r="N831" s="17"/>
      <c r="O831" s="11"/>
    </row>
    <row r="832" spans="1:15" ht="24">
      <c r="A832" s="11"/>
      <c r="B832" s="10"/>
      <c r="C832" s="88"/>
      <c r="D832" s="16"/>
      <c r="E832" s="16"/>
      <c r="F832" s="16"/>
      <c r="G832" s="16"/>
      <c r="H832" s="16"/>
      <c r="I832" s="10"/>
      <c r="M832" s="17"/>
      <c r="N832" s="17"/>
      <c r="O832" s="11"/>
    </row>
    <row r="833" spans="1:15" ht="24">
      <c r="A833" s="11"/>
      <c r="B833" s="10"/>
      <c r="C833" s="88"/>
      <c r="D833" s="16"/>
      <c r="E833" s="16"/>
      <c r="F833" s="16"/>
      <c r="G833" s="16"/>
      <c r="H833" s="16"/>
      <c r="I833" s="10"/>
      <c r="M833" s="17"/>
      <c r="N833" s="17"/>
      <c r="O833" s="11"/>
    </row>
    <row r="834" spans="1:15" ht="24">
      <c r="A834" s="11"/>
      <c r="B834" s="10"/>
      <c r="C834" s="88"/>
      <c r="D834" s="16"/>
      <c r="E834" s="16"/>
      <c r="F834" s="16"/>
      <c r="G834" s="16"/>
      <c r="H834" s="16"/>
      <c r="I834" s="10"/>
      <c r="M834" s="17"/>
      <c r="N834" s="17"/>
      <c r="O834" s="11"/>
    </row>
    <row r="835" spans="1:15" ht="24">
      <c r="A835" s="11"/>
      <c r="B835" s="10"/>
      <c r="C835" s="88"/>
      <c r="D835" s="16"/>
      <c r="E835" s="16"/>
      <c r="F835" s="16"/>
      <c r="G835" s="16"/>
      <c r="H835" s="16"/>
      <c r="I835" s="10"/>
      <c r="M835" s="17"/>
      <c r="N835" s="17"/>
      <c r="O835" s="11"/>
    </row>
    <row r="836" spans="1:15" ht="24">
      <c r="A836" s="11"/>
      <c r="B836" s="10"/>
      <c r="C836" s="88"/>
      <c r="D836" s="16"/>
      <c r="E836" s="16"/>
      <c r="F836" s="16"/>
      <c r="G836" s="16"/>
      <c r="H836" s="16"/>
      <c r="I836" s="10"/>
      <c r="M836" s="17"/>
      <c r="N836" s="17"/>
      <c r="O836" s="11"/>
    </row>
    <row r="837" spans="1:15" ht="24">
      <c r="A837" s="11"/>
      <c r="B837" s="10"/>
      <c r="C837" s="88"/>
      <c r="D837" s="16"/>
      <c r="E837" s="16"/>
      <c r="F837" s="16"/>
      <c r="G837" s="16"/>
      <c r="H837" s="16"/>
      <c r="I837" s="10"/>
      <c r="M837" s="17"/>
      <c r="N837" s="17"/>
      <c r="O837" s="11"/>
    </row>
    <row r="838" spans="1:15" ht="24">
      <c r="A838" s="11"/>
      <c r="B838" s="10"/>
      <c r="C838" s="88"/>
      <c r="D838" s="16"/>
      <c r="E838" s="16"/>
      <c r="F838" s="16"/>
      <c r="G838" s="16"/>
      <c r="H838" s="16"/>
      <c r="I838" s="10"/>
      <c r="M838" s="17"/>
      <c r="N838" s="17"/>
      <c r="O838" s="11"/>
    </row>
    <row r="839" spans="1:15" ht="24">
      <c r="A839" s="11"/>
      <c r="B839" s="10"/>
      <c r="C839" s="88"/>
      <c r="D839" s="16"/>
      <c r="E839" s="16"/>
      <c r="F839" s="16"/>
      <c r="G839" s="16"/>
      <c r="H839" s="16"/>
      <c r="I839" s="10"/>
      <c r="J839" s="4">
        <v>0</v>
      </c>
      <c r="K839" s="4">
        <v>0</v>
      </c>
      <c r="L839" s="4">
        <v>0</v>
      </c>
      <c r="M839" s="17"/>
      <c r="N839" s="17"/>
      <c r="O839" s="11"/>
    </row>
    <row r="840" spans="1:15" ht="24">
      <c r="A840" s="11"/>
      <c r="B840" s="10"/>
      <c r="C840" s="88"/>
      <c r="D840" s="16"/>
      <c r="E840" s="16"/>
      <c r="F840" s="16"/>
      <c r="G840" s="16"/>
      <c r="H840" s="16"/>
      <c r="I840" s="10"/>
      <c r="J840" s="4">
        <v>0</v>
      </c>
      <c r="K840" s="4">
        <v>0</v>
      </c>
      <c r="L840" s="4">
        <v>0</v>
      </c>
      <c r="M840" s="17"/>
      <c r="N840" s="17"/>
      <c r="O840" s="11"/>
    </row>
    <row r="841" spans="1:15" ht="24">
      <c r="A841" s="11"/>
      <c r="B841" s="10"/>
      <c r="C841" s="88"/>
      <c r="D841" s="16"/>
      <c r="E841" s="16"/>
      <c r="F841" s="16"/>
      <c r="G841" s="16"/>
      <c r="H841" s="16"/>
      <c r="I841" s="10"/>
      <c r="J841" s="4">
        <v>0</v>
      </c>
      <c r="K841" s="4">
        <v>0</v>
      </c>
      <c r="L841" s="4">
        <v>0</v>
      </c>
      <c r="M841" s="17"/>
      <c r="N841" s="17"/>
      <c r="O841" s="11"/>
    </row>
    <row r="842" spans="1:15" ht="24">
      <c r="A842" s="11"/>
      <c r="B842" s="10"/>
      <c r="C842" s="88"/>
      <c r="D842" s="16"/>
      <c r="E842" s="16"/>
      <c r="F842" s="16"/>
      <c r="G842" s="16"/>
      <c r="H842" s="16"/>
      <c r="I842" s="10"/>
      <c r="J842" s="4">
        <v>0</v>
      </c>
      <c r="K842" s="4">
        <v>0</v>
      </c>
      <c r="L842" s="4">
        <v>0</v>
      </c>
      <c r="M842" s="17"/>
      <c r="N842" s="17"/>
      <c r="O842" s="11"/>
    </row>
    <row r="843" spans="1:15" ht="24">
      <c r="A843" s="11"/>
      <c r="B843" s="10"/>
      <c r="C843" s="88"/>
      <c r="D843" s="16"/>
      <c r="E843" s="16"/>
      <c r="F843" s="16"/>
      <c r="G843" s="16"/>
      <c r="H843" s="16"/>
      <c r="I843" s="10"/>
      <c r="J843" s="4">
        <v>0</v>
      </c>
      <c r="K843" s="4">
        <v>0</v>
      </c>
      <c r="L843" s="4">
        <v>0</v>
      </c>
      <c r="M843" s="17"/>
      <c r="N843" s="17"/>
      <c r="O843" s="11"/>
    </row>
    <row r="844" spans="1:15" ht="24">
      <c r="A844" s="11"/>
      <c r="B844" s="10"/>
      <c r="C844" s="88"/>
      <c r="D844" s="16"/>
      <c r="E844" s="16"/>
      <c r="F844" s="16"/>
      <c r="G844" s="16"/>
      <c r="H844" s="16"/>
      <c r="I844" s="10"/>
      <c r="J844" s="4">
        <v>0</v>
      </c>
      <c r="K844" s="4">
        <v>0</v>
      </c>
      <c r="L844" s="4">
        <v>0</v>
      </c>
      <c r="M844" s="17"/>
      <c r="N844" s="17"/>
      <c r="O844" s="11"/>
    </row>
    <row r="845" spans="1:15" ht="24">
      <c r="A845" s="11"/>
      <c r="B845" s="10"/>
      <c r="C845" s="88"/>
      <c r="D845" s="16"/>
      <c r="E845" s="16"/>
      <c r="F845" s="16"/>
      <c r="G845" s="16"/>
      <c r="H845" s="16"/>
      <c r="I845" s="10"/>
      <c r="J845" s="4">
        <v>0</v>
      </c>
      <c r="K845" s="4">
        <v>0</v>
      </c>
      <c r="L845" s="4">
        <v>0</v>
      </c>
      <c r="M845" s="17"/>
      <c r="N845" s="17"/>
      <c r="O845" s="11"/>
    </row>
    <row r="846" spans="1:15" ht="24">
      <c r="A846" s="11"/>
      <c r="B846" s="10"/>
      <c r="C846" s="88"/>
      <c r="D846" s="16"/>
      <c r="E846" s="16"/>
      <c r="F846" s="16"/>
      <c r="G846" s="16"/>
      <c r="H846" s="16"/>
      <c r="I846" s="10"/>
      <c r="J846" s="4">
        <v>0</v>
      </c>
      <c r="K846" s="4">
        <v>0</v>
      </c>
      <c r="L846" s="4">
        <v>0</v>
      </c>
      <c r="M846" s="17"/>
      <c r="N846" s="17"/>
      <c r="O846" s="11"/>
    </row>
    <row r="847" spans="1:15" ht="24">
      <c r="A847" s="11"/>
      <c r="B847" s="10"/>
      <c r="C847" s="88"/>
      <c r="D847" s="16"/>
      <c r="E847" s="16"/>
      <c r="F847" s="16"/>
      <c r="G847" s="16"/>
      <c r="H847" s="16"/>
      <c r="I847" s="10"/>
      <c r="J847" s="4">
        <v>0</v>
      </c>
      <c r="K847" s="4">
        <v>0</v>
      </c>
      <c r="L847" s="4">
        <v>0</v>
      </c>
      <c r="M847" s="17"/>
      <c r="N847" s="17"/>
      <c r="O847" s="11"/>
    </row>
    <row r="848" spans="1:15" ht="24">
      <c r="A848" s="11"/>
      <c r="B848" s="10"/>
      <c r="C848" s="88"/>
      <c r="D848" s="16"/>
      <c r="E848" s="16"/>
      <c r="F848" s="16"/>
      <c r="G848" s="16"/>
      <c r="H848" s="16"/>
      <c r="I848" s="10"/>
      <c r="J848" s="4">
        <v>0</v>
      </c>
      <c r="K848" s="4">
        <v>0</v>
      </c>
      <c r="L848" s="4">
        <v>0</v>
      </c>
      <c r="M848" s="17"/>
      <c r="N848" s="17"/>
      <c r="O848" s="11"/>
    </row>
    <row r="849" spans="1:15" ht="24">
      <c r="A849" s="11"/>
      <c r="B849" s="10"/>
      <c r="C849" s="88"/>
      <c r="D849" s="16"/>
      <c r="E849" s="16"/>
      <c r="F849" s="16"/>
      <c r="G849" s="16"/>
      <c r="H849" s="16"/>
      <c r="I849" s="10"/>
      <c r="J849" s="4">
        <v>0</v>
      </c>
      <c r="K849" s="4">
        <v>0</v>
      </c>
      <c r="L849" s="4">
        <v>0</v>
      </c>
      <c r="M849" s="17"/>
      <c r="N849" s="17"/>
      <c r="O849" s="11"/>
    </row>
    <row r="850" spans="1:15" ht="24">
      <c r="A850" s="11"/>
      <c r="B850" s="10"/>
      <c r="C850" s="88"/>
      <c r="D850" s="16"/>
      <c r="E850" s="16"/>
      <c r="F850" s="16"/>
      <c r="G850" s="16"/>
      <c r="H850" s="16"/>
      <c r="I850" s="10"/>
      <c r="J850" s="4">
        <v>0</v>
      </c>
      <c r="K850" s="4">
        <v>0</v>
      </c>
      <c r="L850" s="4">
        <v>0</v>
      </c>
      <c r="M850" s="17"/>
      <c r="N850" s="17"/>
      <c r="O850" s="11"/>
    </row>
    <row r="851" spans="1:15" ht="24">
      <c r="A851" s="11"/>
      <c r="B851" s="10"/>
      <c r="C851" s="88"/>
      <c r="D851" s="16"/>
      <c r="E851" s="16"/>
      <c r="F851" s="16"/>
      <c r="G851" s="16"/>
      <c r="H851" s="16"/>
      <c r="I851" s="10"/>
      <c r="J851" s="4">
        <v>0</v>
      </c>
      <c r="K851" s="4">
        <v>0</v>
      </c>
      <c r="L851" s="4">
        <v>0</v>
      </c>
      <c r="M851" s="17"/>
      <c r="N851" s="17"/>
      <c r="O851" s="11"/>
    </row>
    <row r="852" spans="1:15" ht="24">
      <c r="A852" s="11"/>
      <c r="B852" s="10"/>
      <c r="C852" s="88"/>
      <c r="D852" s="16"/>
      <c r="E852" s="16"/>
      <c r="F852" s="16"/>
      <c r="G852" s="16"/>
      <c r="H852" s="16"/>
      <c r="I852" s="10"/>
      <c r="J852" s="4">
        <v>0</v>
      </c>
      <c r="K852" s="4">
        <v>0</v>
      </c>
      <c r="L852" s="4">
        <v>0</v>
      </c>
      <c r="M852" s="17"/>
      <c r="N852" s="17"/>
      <c r="O852" s="11"/>
    </row>
    <row r="853" spans="1:15" ht="24">
      <c r="A853" s="11"/>
      <c r="B853" s="10"/>
      <c r="C853" s="88"/>
      <c r="D853" s="16"/>
      <c r="E853" s="16"/>
      <c r="F853" s="16"/>
      <c r="G853" s="16"/>
      <c r="H853" s="16"/>
      <c r="I853" s="10"/>
      <c r="J853" s="4">
        <v>0</v>
      </c>
      <c r="K853" s="4">
        <v>0</v>
      </c>
      <c r="L853" s="4">
        <v>0</v>
      </c>
      <c r="M853" s="17"/>
      <c r="N853" s="17"/>
      <c r="O853" s="11"/>
    </row>
    <row r="854" spans="1:15" ht="24">
      <c r="A854" s="11"/>
      <c r="B854" s="10"/>
      <c r="C854" s="88"/>
      <c r="D854" s="16"/>
      <c r="E854" s="16"/>
      <c r="F854" s="16"/>
      <c r="G854" s="16"/>
      <c r="H854" s="16"/>
      <c r="I854" s="10"/>
      <c r="J854" s="4">
        <v>0</v>
      </c>
      <c r="K854" s="4">
        <v>0</v>
      </c>
      <c r="L854" s="4">
        <v>0</v>
      </c>
      <c r="M854" s="17"/>
      <c r="N854" s="17"/>
      <c r="O854" s="11"/>
    </row>
    <row r="855" spans="1:15" ht="24">
      <c r="A855" s="11"/>
      <c r="B855" s="10"/>
      <c r="C855" s="88"/>
      <c r="D855" s="16"/>
      <c r="E855" s="16"/>
      <c r="F855" s="16"/>
      <c r="G855" s="16"/>
      <c r="H855" s="16"/>
      <c r="I855" s="10"/>
      <c r="J855" s="4">
        <v>0</v>
      </c>
      <c r="K855" s="4">
        <v>0</v>
      </c>
      <c r="L855" s="4">
        <v>0</v>
      </c>
      <c r="M855" s="17"/>
      <c r="N855" s="17"/>
      <c r="O855" s="11"/>
    </row>
    <row r="856" spans="1:15" ht="24">
      <c r="A856" s="11"/>
      <c r="B856" s="10"/>
      <c r="C856" s="88"/>
      <c r="D856" s="16"/>
      <c r="E856" s="16"/>
      <c r="F856" s="16"/>
      <c r="G856" s="16"/>
      <c r="H856" s="16"/>
      <c r="I856" s="10"/>
      <c r="J856" s="4">
        <v>0</v>
      </c>
      <c r="K856" s="4">
        <v>0</v>
      </c>
      <c r="L856" s="4">
        <v>0</v>
      </c>
      <c r="M856" s="17"/>
      <c r="N856" s="17"/>
      <c r="O856" s="11"/>
    </row>
    <row r="857" spans="1:15" ht="24">
      <c r="A857" s="11"/>
      <c r="B857" s="10"/>
      <c r="C857" s="88"/>
      <c r="D857" s="16"/>
      <c r="E857" s="16"/>
      <c r="F857" s="16"/>
      <c r="G857" s="16"/>
      <c r="H857" s="16"/>
      <c r="I857" s="10"/>
      <c r="J857" s="4">
        <v>0</v>
      </c>
      <c r="K857" s="4">
        <v>0</v>
      </c>
      <c r="L857" s="4">
        <v>0</v>
      </c>
      <c r="M857" s="17"/>
      <c r="N857" s="17"/>
      <c r="O857" s="11"/>
    </row>
    <row r="858" spans="1:15" ht="24">
      <c r="A858" s="11"/>
      <c r="B858" s="10"/>
      <c r="C858" s="88"/>
      <c r="D858" s="16"/>
      <c r="E858" s="16"/>
      <c r="F858" s="16"/>
      <c r="G858" s="16"/>
      <c r="H858" s="16"/>
      <c r="I858" s="10"/>
      <c r="J858" s="4">
        <v>0</v>
      </c>
      <c r="K858" s="4">
        <v>0</v>
      </c>
      <c r="L858" s="4">
        <v>0</v>
      </c>
      <c r="M858" s="17"/>
      <c r="N858" s="17"/>
      <c r="O858" s="11"/>
    </row>
    <row r="859" spans="1:15" ht="24">
      <c r="A859" s="11"/>
      <c r="B859" s="10"/>
      <c r="C859" s="88"/>
      <c r="D859" s="16"/>
      <c r="E859" s="16"/>
      <c r="F859" s="16"/>
      <c r="G859" s="16"/>
      <c r="H859" s="16"/>
      <c r="I859" s="10"/>
      <c r="J859" s="4">
        <v>0</v>
      </c>
      <c r="K859" s="4">
        <v>0</v>
      </c>
      <c r="L859" s="4">
        <v>0</v>
      </c>
      <c r="M859" s="17"/>
      <c r="N859" s="17"/>
      <c r="O859" s="11"/>
    </row>
    <row r="860" spans="1:15" ht="24">
      <c r="A860" s="11"/>
      <c r="B860" s="10"/>
      <c r="C860" s="88"/>
      <c r="D860" s="16"/>
      <c r="E860" s="16"/>
      <c r="F860" s="16"/>
      <c r="G860" s="16"/>
      <c r="H860" s="16"/>
      <c r="I860" s="10"/>
      <c r="J860" s="4">
        <v>0</v>
      </c>
      <c r="K860" s="4">
        <v>0</v>
      </c>
      <c r="L860" s="4">
        <v>0</v>
      </c>
      <c r="M860" s="17"/>
      <c r="N860" s="17"/>
      <c r="O860" s="11"/>
    </row>
    <row r="861" spans="1:15" ht="24">
      <c r="A861" s="11"/>
      <c r="B861" s="10"/>
      <c r="C861" s="88"/>
      <c r="D861" s="16"/>
      <c r="E861" s="16"/>
      <c r="F861" s="16"/>
      <c r="G861" s="16"/>
      <c r="H861" s="16"/>
      <c r="I861" s="10"/>
      <c r="J861" s="4">
        <v>0</v>
      </c>
      <c r="K861" s="4">
        <v>0</v>
      </c>
      <c r="L861" s="4">
        <v>0</v>
      </c>
      <c r="M861" s="17"/>
      <c r="N861" s="17"/>
      <c r="O861" s="11"/>
    </row>
    <row r="862" spans="1:15" ht="24">
      <c r="A862" s="11"/>
      <c r="B862" s="10"/>
      <c r="C862" s="88"/>
      <c r="D862" s="16"/>
      <c r="E862" s="16"/>
      <c r="F862" s="16"/>
      <c r="G862" s="16"/>
      <c r="H862" s="16"/>
      <c r="I862" s="10"/>
      <c r="J862" s="4">
        <v>0</v>
      </c>
      <c r="K862" s="4">
        <v>0</v>
      </c>
      <c r="L862" s="4">
        <v>0</v>
      </c>
      <c r="M862" s="17"/>
      <c r="N862" s="17"/>
      <c r="O862" s="11"/>
    </row>
    <row r="863" spans="1:15" ht="24">
      <c r="A863" s="11"/>
      <c r="B863" s="10"/>
      <c r="C863" s="88"/>
      <c r="D863" s="16"/>
      <c r="E863" s="16"/>
      <c r="F863" s="16"/>
      <c r="G863" s="16"/>
      <c r="H863" s="16"/>
      <c r="I863" s="10"/>
      <c r="J863" s="4">
        <v>0</v>
      </c>
      <c r="K863" s="4">
        <v>0</v>
      </c>
      <c r="L863" s="4">
        <v>0</v>
      </c>
      <c r="M863" s="17"/>
      <c r="N863" s="17"/>
      <c r="O863" s="11"/>
    </row>
    <row r="864" spans="1:15" ht="24">
      <c r="A864" s="11"/>
      <c r="B864" s="10"/>
      <c r="C864" s="88"/>
      <c r="D864" s="16"/>
      <c r="E864" s="16"/>
      <c r="F864" s="16"/>
      <c r="G864" s="16"/>
      <c r="H864" s="16"/>
      <c r="I864" s="10"/>
      <c r="J864" s="4">
        <v>0</v>
      </c>
      <c r="K864" s="4">
        <v>0</v>
      </c>
      <c r="L864" s="4">
        <v>0</v>
      </c>
      <c r="M864" s="17"/>
      <c r="N864" s="17"/>
      <c r="O864" s="11"/>
    </row>
    <row r="865" spans="1:15" ht="24">
      <c r="A865" s="11"/>
      <c r="B865" s="10"/>
      <c r="C865" s="88"/>
      <c r="D865" s="16"/>
      <c r="E865" s="16"/>
      <c r="F865" s="16"/>
      <c r="G865" s="16"/>
      <c r="H865" s="16"/>
      <c r="I865" s="10"/>
      <c r="J865" s="4">
        <v>0</v>
      </c>
      <c r="K865" s="4">
        <v>0</v>
      </c>
      <c r="L865" s="4">
        <v>0</v>
      </c>
      <c r="M865" s="17"/>
      <c r="N865" s="17"/>
      <c r="O865" s="11"/>
    </row>
    <row r="866" spans="1:15" ht="24">
      <c r="A866" s="11"/>
      <c r="B866" s="10"/>
      <c r="C866" s="88"/>
      <c r="D866" s="16"/>
      <c r="E866" s="16"/>
      <c r="F866" s="16"/>
      <c r="G866" s="16"/>
      <c r="H866" s="16"/>
      <c r="I866" s="10"/>
      <c r="J866" s="4">
        <v>0</v>
      </c>
      <c r="K866" s="4">
        <v>0</v>
      </c>
      <c r="L866" s="4">
        <v>0</v>
      </c>
      <c r="M866" s="17"/>
      <c r="N866" s="17"/>
      <c r="O866" s="11"/>
    </row>
    <row r="867" spans="1:15" ht="24">
      <c r="A867" s="11"/>
      <c r="B867" s="10"/>
      <c r="C867" s="88"/>
      <c r="D867" s="16"/>
      <c r="E867" s="16"/>
      <c r="F867" s="16"/>
      <c r="G867" s="16"/>
      <c r="H867" s="16"/>
      <c r="I867" s="10"/>
      <c r="J867" s="4">
        <v>0</v>
      </c>
      <c r="K867" s="4">
        <v>0</v>
      </c>
      <c r="L867" s="4">
        <v>0</v>
      </c>
      <c r="M867" s="17"/>
      <c r="N867" s="17"/>
      <c r="O867" s="11"/>
    </row>
    <row r="868" spans="1:15" ht="24">
      <c r="A868" s="11"/>
      <c r="B868" s="10"/>
      <c r="C868" s="88"/>
      <c r="D868" s="16"/>
      <c r="E868" s="16"/>
      <c r="F868" s="16"/>
      <c r="G868" s="16"/>
      <c r="H868" s="16"/>
      <c r="I868" s="10"/>
      <c r="J868" s="4">
        <v>0</v>
      </c>
      <c r="K868" s="4">
        <v>0</v>
      </c>
      <c r="L868" s="4">
        <v>0</v>
      </c>
      <c r="M868" s="17"/>
      <c r="N868" s="17"/>
      <c r="O868" s="11"/>
    </row>
    <row r="869" spans="1:15" ht="24">
      <c r="A869" s="11"/>
      <c r="B869" s="10"/>
      <c r="C869" s="88"/>
      <c r="D869" s="16"/>
      <c r="E869" s="16"/>
      <c r="F869" s="16"/>
      <c r="G869" s="16"/>
      <c r="H869" s="16"/>
      <c r="I869" s="10"/>
      <c r="J869" s="4">
        <v>0</v>
      </c>
      <c r="K869" s="4">
        <v>0</v>
      </c>
      <c r="L869" s="4">
        <v>0</v>
      </c>
      <c r="M869" s="17"/>
      <c r="N869" s="17"/>
      <c r="O869" s="11"/>
    </row>
    <row r="870" spans="1:15" ht="24">
      <c r="A870" s="11"/>
      <c r="B870" s="10"/>
      <c r="C870" s="88"/>
      <c r="D870" s="16"/>
      <c r="E870" s="16"/>
      <c r="F870" s="16"/>
      <c r="G870" s="16"/>
      <c r="H870" s="16"/>
      <c r="I870" s="10"/>
      <c r="J870" s="4">
        <v>0</v>
      </c>
      <c r="K870" s="4">
        <v>0</v>
      </c>
      <c r="L870" s="4">
        <v>0</v>
      </c>
      <c r="M870" s="17"/>
      <c r="N870" s="17"/>
      <c r="O870" s="11"/>
    </row>
    <row r="871" spans="1:15" ht="24">
      <c r="A871" s="11"/>
      <c r="B871" s="10"/>
      <c r="C871" s="88"/>
      <c r="D871" s="16"/>
      <c r="E871" s="16"/>
      <c r="F871" s="16"/>
      <c r="G871" s="16"/>
      <c r="H871" s="16"/>
      <c r="I871" s="10"/>
      <c r="J871" s="4">
        <v>0</v>
      </c>
      <c r="K871" s="4">
        <v>0</v>
      </c>
      <c r="L871" s="4">
        <v>0</v>
      </c>
      <c r="M871" s="17"/>
      <c r="N871" s="17"/>
      <c r="O871" s="11"/>
    </row>
    <row r="872" spans="1:15" ht="24">
      <c r="A872" s="11"/>
      <c r="B872" s="10"/>
      <c r="C872" s="88"/>
      <c r="D872" s="16"/>
      <c r="E872" s="16"/>
      <c r="F872" s="16"/>
      <c r="G872" s="16"/>
      <c r="H872" s="16"/>
      <c r="I872" s="10"/>
      <c r="J872" s="4">
        <v>0</v>
      </c>
      <c r="K872" s="4">
        <v>0</v>
      </c>
      <c r="L872" s="4">
        <v>0</v>
      </c>
      <c r="M872" s="17"/>
      <c r="N872" s="17"/>
      <c r="O872" s="11"/>
    </row>
    <row r="873" spans="1:15" ht="24">
      <c r="A873" s="11"/>
      <c r="B873" s="10"/>
      <c r="C873" s="88"/>
      <c r="D873" s="16"/>
      <c r="E873" s="16"/>
      <c r="F873" s="16"/>
      <c r="G873" s="16"/>
      <c r="H873" s="16"/>
      <c r="I873" s="10"/>
      <c r="J873" s="4">
        <v>0</v>
      </c>
      <c r="K873" s="4">
        <v>0</v>
      </c>
      <c r="L873" s="4">
        <v>0</v>
      </c>
      <c r="M873" s="17"/>
      <c r="N873" s="17"/>
      <c r="O873" s="11"/>
    </row>
    <row r="874" spans="1:15" ht="24">
      <c r="A874" s="11"/>
      <c r="B874" s="10"/>
      <c r="C874" s="88"/>
      <c r="D874" s="16"/>
      <c r="E874" s="16"/>
      <c r="F874" s="16"/>
      <c r="G874" s="16"/>
      <c r="H874" s="16"/>
      <c r="I874" s="10"/>
      <c r="J874" s="4">
        <v>0</v>
      </c>
      <c r="K874" s="4">
        <v>0</v>
      </c>
      <c r="L874" s="4">
        <v>0</v>
      </c>
      <c r="M874" s="17"/>
      <c r="N874" s="17"/>
      <c r="O874" s="11"/>
    </row>
    <row r="875" spans="1:15" ht="24">
      <c r="A875" s="11"/>
      <c r="B875" s="10"/>
      <c r="C875" s="88"/>
      <c r="D875" s="16"/>
      <c r="E875" s="16"/>
      <c r="F875" s="16"/>
      <c r="G875" s="16"/>
      <c r="H875" s="16"/>
      <c r="I875" s="10"/>
      <c r="J875" s="4">
        <v>0</v>
      </c>
      <c r="K875" s="4">
        <v>0</v>
      </c>
      <c r="L875" s="4">
        <v>0</v>
      </c>
      <c r="M875" s="17"/>
      <c r="N875" s="17"/>
      <c r="O875" s="11"/>
    </row>
    <row r="876" spans="1:15" ht="24">
      <c r="A876" s="11"/>
      <c r="B876" s="10"/>
      <c r="C876" s="88"/>
      <c r="D876" s="16"/>
      <c r="E876" s="16"/>
      <c r="F876" s="16"/>
      <c r="G876" s="16"/>
      <c r="H876" s="16"/>
      <c r="I876" s="10"/>
      <c r="J876" s="4">
        <v>0</v>
      </c>
      <c r="K876" s="4">
        <v>0</v>
      </c>
      <c r="L876" s="4">
        <v>0</v>
      </c>
      <c r="M876" s="17"/>
      <c r="N876" s="17"/>
      <c r="O876" s="11"/>
    </row>
    <row r="877" spans="1:15" ht="24">
      <c r="A877" s="11"/>
      <c r="B877" s="10"/>
      <c r="C877" s="88"/>
      <c r="D877" s="16"/>
      <c r="E877" s="16"/>
      <c r="F877" s="16"/>
      <c r="G877" s="16"/>
      <c r="H877" s="16"/>
      <c r="I877" s="10"/>
      <c r="J877" s="4">
        <v>0</v>
      </c>
      <c r="K877" s="4">
        <v>0</v>
      </c>
      <c r="L877" s="4">
        <v>0</v>
      </c>
      <c r="M877" s="17"/>
      <c r="N877" s="17"/>
      <c r="O877" s="11"/>
    </row>
    <row r="878" spans="1:15" ht="24">
      <c r="A878" s="11"/>
      <c r="B878" s="10"/>
      <c r="C878" s="88"/>
      <c r="D878" s="16"/>
      <c r="E878" s="16"/>
      <c r="F878" s="16"/>
      <c r="G878" s="16"/>
      <c r="H878" s="16"/>
      <c r="I878" s="10"/>
      <c r="J878" s="4">
        <v>0</v>
      </c>
      <c r="K878" s="4">
        <v>0</v>
      </c>
      <c r="L878" s="4">
        <v>0</v>
      </c>
      <c r="M878" s="17"/>
      <c r="N878" s="17"/>
      <c r="O878" s="11"/>
    </row>
    <row r="879" spans="1:15" ht="24">
      <c r="A879" s="11"/>
      <c r="B879" s="10"/>
      <c r="C879" s="88"/>
      <c r="D879" s="16"/>
      <c r="E879" s="16"/>
      <c r="F879" s="16"/>
      <c r="G879" s="16"/>
      <c r="H879" s="16"/>
      <c r="I879" s="10"/>
      <c r="J879" s="4">
        <v>0</v>
      </c>
      <c r="K879" s="4">
        <v>0</v>
      </c>
      <c r="L879" s="4">
        <v>0</v>
      </c>
      <c r="M879" s="17"/>
      <c r="N879" s="17"/>
      <c r="O879" s="11"/>
    </row>
    <row r="880" spans="1:15" ht="24">
      <c r="A880" s="11"/>
      <c r="B880" s="10"/>
      <c r="C880" s="88"/>
      <c r="D880" s="16"/>
      <c r="E880" s="16"/>
      <c r="F880" s="16"/>
      <c r="G880" s="16"/>
      <c r="H880" s="16"/>
      <c r="I880" s="10"/>
      <c r="J880" s="4">
        <v>0</v>
      </c>
      <c r="K880" s="4">
        <v>0</v>
      </c>
      <c r="L880" s="4">
        <v>0</v>
      </c>
      <c r="M880" s="17"/>
      <c r="N880" s="17"/>
      <c r="O880" s="11"/>
    </row>
    <row r="881" spans="1:15" ht="24">
      <c r="A881" s="11"/>
      <c r="B881" s="10"/>
      <c r="C881" s="88"/>
      <c r="D881" s="16"/>
      <c r="E881" s="16"/>
      <c r="F881" s="16"/>
      <c r="G881" s="16"/>
      <c r="H881" s="16"/>
      <c r="I881" s="10"/>
      <c r="J881" s="4">
        <v>0</v>
      </c>
      <c r="K881" s="4">
        <v>0</v>
      </c>
      <c r="L881" s="4">
        <v>0</v>
      </c>
      <c r="M881" s="17"/>
      <c r="N881" s="17"/>
      <c r="O881" s="11"/>
    </row>
    <row r="882" spans="1:15" ht="24">
      <c r="A882" s="11"/>
      <c r="B882" s="10"/>
      <c r="C882" s="88"/>
      <c r="D882" s="16"/>
      <c r="E882" s="16"/>
      <c r="F882" s="16"/>
      <c r="G882" s="16"/>
      <c r="H882" s="16"/>
      <c r="I882" s="10"/>
      <c r="J882" s="4">
        <v>0</v>
      </c>
      <c r="K882" s="4">
        <v>0</v>
      </c>
      <c r="L882" s="4">
        <v>0</v>
      </c>
      <c r="M882" s="17"/>
      <c r="N882" s="17"/>
      <c r="O882" s="11"/>
    </row>
    <row r="883" spans="1:15" ht="24">
      <c r="A883" s="11"/>
      <c r="B883" s="10"/>
      <c r="C883" s="88"/>
      <c r="D883" s="16"/>
      <c r="E883" s="16"/>
      <c r="F883" s="16"/>
      <c r="G883" s="16"/>
      <c r="H883" s="16"/>
      <c r="I883" s="10"/>
      <c r="J883" s="4">
        <v>0</v>
      </c>
      <c r="K883" s="4">
        <v>0</v>
      </c>
      <c r="L883" s="4">
        <v>0</v>
      </c>
      <c r="M883" s="17"/>
      <c r="N883" s="17"/>
      <c r="O883" s="11"/>
    </row>
    <row r="884" spans="1:15" ht="24">
      <c r="A884" s="11"/>
      <c r="B884" s="10"/>
      <c r="C884" s="88"/>
      <c r="D884" s="16"/>
      <c r="E884" s="16"/>
      <c r="F884" s="16"/>
      <c r="G884" s="16"/>
      <c r="H884" s="16"/>
      <c r="I884" s="10"/>
      <c r="J884" s="4">
        <v>0</v>
      </c>
      <c r="K884" s="4">
        <v>0</v>
      </c>
      <c r="L884" s="4">
        <v>0</v>
      </c>
      <c r="M884" s="17"/>
      <c r="N884" s="17"/>
      <c r="O884" s="11"/>
    </row>
    <row r="885" spans="1:15" ht="24">
      <c r="A885" s="11"/>
      <c r="B885" s="10"/>
      <c r="C885" s="88"/>
      <c r="D885" s="16"/>
      <c r="E885" s="16"/>
      <c r="F885" s="16"/>
      <c r="G885" s="16"/>
      <c r="H885" s="16"/>
      <c r="I885" s="10"/>
      <c r="J885" s="4">
        <v>0</v>
      </c>
      <c r="K885" s="4">
        <v>0</v>
      </c>
      <c r="L885" s="4">
        <v>0</v>
      </c>
      <c r="M885" s="17"/>
      <c r="N885" s="17"/>
      <c r="O885" s="11"/>
    </row>
    <row r="886" spans="1:15" ht="24">
      <c r="A886" s="11"/>
      <c r="B886" s="10"/>
      <c r="C886" s="88"/>
      <c r="D886" s="16"/>
      <c r="E886" s="16"/>
      <c r="F886" s="16"/>
      <c r="G886" s="16"/>
      <c r="H886" s="16"/>
      <c r="I886" s="10"/>
      <c r="J886" s="4">
        <v>0</v>
      </c>
      <c r="K886" s="4">
        <v>0</v>
      </c>
      <c r="L886" s="4">
        <v>0</v>
      </c>
      <c r="M886" s="17"/>
      <c r="N886" s="17"/>
      <c r="O886" s="11"/>
    </row>
    <row r="887" spans="1:15" ht="24">
      <c r="A887" s="11"/>
      <c r="B887" s="10"/>
      <c r="C887" s="88"/>
      <c r="D887" s="16"/>
      <c r="E887" s="16"/>
      <c r="F887" s="16"/>
      <c r="G887" s="16"/>
      <c r="H887" s="16"/>
      <c r="I887" s="10"/>
      <c r="J887" s="4">
        <v>0</v>
      </c>
      <c r="K887" s="4">
        <v>0</v>
      </c>
      <c r="L887" s="4">
        <v>0</v>
      </c>
      <c r="M887" s="17"/>
      <c r="N887" s="17"/>
      <c r="O887" s="11"/>
    </row>
    <row r="888" spans="1:15" ht="24">
      <c r="A888" s="11"/>
      <c r="B888" s="10"/>
      <c r="C888" s="88"/>
      <c r="D888" s="16"/>
      <c r="E888" s="16"/>
      <c r="F888" s="16"/>
      <c r="G888" s="16"/>
      <c r="H888" s="16"/>
      <c r="I888" s="10"/>
      <c r="J888" s="4">
        <v>0</v>
      </c>
      <c r="K888" s="4">
        <v>0</v>
      </c>
      <c r="L888" s="4">
        <v>0</v>
      </c>
      <c r="M888" s="17"/>
      <c r="N888" s="17"/>
      <c r="O888" s="11"/>
    </row>
    <row r="889" spans="1:15" ht="24">
      <c r="A889" s="11"/>
      <c r="B889" s="10"/>
      <c r="C889" s="88"/>
      <c r="D889" s="16"/>
      <c r="E889" s="16"/>
      <c r="F889" s="16"/>
      <c r="G889" s="16"/>
      <c r="H889" s="16"/>
      <c r="I889" s="10"/>
      <c r="J889" s="4">
        <v>0</v>
      </c>
      <c r="K889" s="4">
        <v>0</v>
      </c>
      <c r="L889" s="4">
        <v>0</v>
      </c>
      <c r="M889" s="17"/>
      <c r="N889" s="17"/>
      <c r="O889" s="11"/>
    </row>
    <row r="890" spans="1:15" ht="24">
      <c r="A890" s="11"/>
      <c r="B890" s="10"/>
      <c r="C890" s="88"/>
      <c r="D890" s="16"/>
      <c r="E890" s="16"/>
      <c r="F890" s="16"/>
      <c r="G890" s="16"/>
      <c r="H890" s="16"/>
      <c r="I890" s="10"/>
      <c r="J890" s="4">
        <v>0</v>
      </c>
      <c r="K890" s="4">
        <v>0</v>
      </c>
      <c r="L890" s="4">
        <v>0</v>
      </c>
      <c r="M890" s="17"/>
      <c r="N890" s="17"/>
      <c r="O890" s="11"/>
    </row>
    <row r="891" spans="1:15" ht="24">
      <c r="A891" s="11"/>
      <c r="B891" s="10"/>
      <c r="C891" s="88"/>
      <c r="D891" s="16"/>
      <c r="E891" s="16"/>
      <c r="F891" s="16"/>
      <c r="G891" s="16"/>
      <c r="H891" s="16"/>
      <c r="I891" s="10"/>
      <c r="J891" s="4">
        <v>0</v>
      </c>
      <c r="K891" s="4">
        <v>0</v>
      </c>
      <c r="L891" s="4">
        <v>0</v>
      </c>
      <c r="M891" s="17"/>
      <c r="N891" s="17"/>
      <c r="O891" s="11"/>
    </row>
    <row r="892" spans="1:15" ht="24">
      <c r="A892" s="11"/>
      <c r="B892" s="10"/>
      <c r="C892" s="88"/>
      <c r="D892" s="16"/>
      <c r="E892" s="16"/>
      <c r="F892" s="16"/>
      <c r="G892" s="16"/>
      <c r="H892" s="16"/>
      <c r="I892" s="10"/>
      <c r="J892" s="4">
        <v>0</v>
      </c>
      <c r="K892" s="4">
        <v>0</v>
      </c>
      <c r="L892" s="4">
        <v>0</v>
      </c>
      <c r="M892" s="17"/>
      <c r="N892" s="17"/>
      <c r="O892" s="11"/>
    </row>
    <row r="893" spans="1:15" ht="24">
      <c r="A893" s="11"/>
      <c r="B893" s="10"/>
      <c r="C893" s="88"/>
      <c r="D893" s="16"/>
      <c r="E893" s="16"/>
      <c r="F893" s="16"/>
      <c r="G893" s="16"/>
      <c r="H893" s="16"/>
      <c r="I893" s="10"/>
      <c r="J893" s="4">
        <v>0</v>
      </c>
      <c r="K893" s="4">
        <v>0</v>
      </c>
      <c r="L893" s="4">
        <v>0</v>
      </c>
      <c r="M893" s="17"/>
      <c r="N893" s="17"/>
      <c r="O893" s="11"/>
    </row>
    <row r="894" spans="1:15" ht="24">
      <c r="A894" s="11"/>
      <c r="B894" s="10"/>
      <c r="C894" s="88"/>
      <c r="D894" s="16"/>
      <c r="E894" s="16"/>
      <c r="F894" s="16"/>
      <c r="G894" s="16"/>
      <c r="H894" s="16"/>
      <c r="I894" s="10"/>
      <c r="J894" s="4">
        <v>0</v>
      </c>
      <c r="K894" s="4">
        <v>0</v>
      </c>
      <c r="L894" s="4">
        <v>0</v>
      </c>
      <c r="M894" s="17"/>
      <c r="N894" s="17"/>
      <c r="O894" s="11"/>
    </row>
    <row r="895" spans="1:15" ht="24">
      <c r="A895" s="11"/>
      <c r="B895" s="10"/>
      <c r="C895" s="88"/>
      <c r="D895" s="16"/>
      <c r="E895" s="16"/>
      <c r="F895" s="16"/>
      <c r="G895" s="16"/>
      <c r="H895" s="16"/>
      <c r="I895" s="10"/>
      <c r="J895" s="4">
        <v>0</v>
      </c>
      <c r="K895" s="4">
        <v>0</v>
      </c>
      <c r="L895" s="4">
        <v>0</v>
      </c>
      <c r="M895" s="17"/>
      <c r="N895" s="17"/>
      <c r="O895" s="11"/>
    </row>
    <row r="896" spans="1:15" ht="24">
      <c r="A896" s="11"/>
      <c r="B896" s="10"/>
      <c r="C896" s="88"/>
      <c r="D896" s="16"/>
      <c r="E896" s="16"/>
      <c r="F896" s="16"/>
      <c r="G896" s="16"/>
      <c r="H896" s="16"/>
      <c r="I896" s="10"/>
      <c r="J896" s="4">
        <v>0</v>
      </c>
      <c r="K896" s="4">
        <v>0</v>
      </c>
      <c r="L896" s="4">
        <v>0</v>
      </c>
      <c r="M896" s="17"/>
      <c r="N896" s="17"/>
      <c r="O896" s="11"/>
    </row>
    <row r="897" spans="1:15" ht="24">
      <c r="A897" s="11"/>
      <c r="B897" s="10"/>
      <c r="C897" s="88"/>
      <c r="D897" s="16"/>
      <c r="E897" s="16"/>
      <c r="F897" s="16"/>
      <c r="G897" s="16"/>
      <c r="H897" s="16"/>
      <c r="I897" s="10"/>
      <c r="J897" s="4">
        <v>0</v>
      </c>
      <c r="K897" s="4">
        <v>0</v>
      </c>
      <c r="L897" s="4">
        <v>0</v>
      </c>
      <c r="M897" s="17"/>
      <c r="N897" s="17"/>
      <c r="O897" s="11"/>
    </row>
    <row r="898" spans="1:15" ht="24">
      <c r="A898" s="11"/>
      <c r="B898" s="10"/>
      <c r="C898" s="88"/>
      <c r="D898" s="16"/>
      <c r="E898" s="16"/>
      <c r="F898" s="16"/>
      <c r="G898" s="16"/>
      <c r="H898" s="16"/>
      <c r="I898" s="10"/>
      <c r="J898" s="4">
        <v>0</v>
      </c>
      <c r="K898" s="4">
        <v>0</v>
      </c>
      <c r="L898" s="4">
        <v>0</v>
      </c>
      <c r="M898" s="17"/>
      <c r="N898" s="17"/>
      <c r="O898" s="11"/>
    </row>
    <row r="899" spans="1:15" ht="24">
      <c r="A899" s="11"/>
      <c r="B899" s="10"/>
      <c r="C899" s="88"/>
      <c r="D899" s="16"/>
      <c r="E899" s="16"/>
      <c r="F899" s="16"/>
      <c r="G899" s="16"/>
      <c r="H899" s="16"/>
      <c r="I899" s="10"/>
      <c r="J899" s="4">
        <v>0</v>
      </c>
      <c r="K899" s="4">
        <v>0</v>
      </c>
      <c r="L899" s="4">
        <v>0</v>
      </c>
      <c r="M899" s="17"/>
      <c r="N899" s="17"/>
      <c r="O899" s="11"/>
    </row>
    <row r="900" spans="1:15" ht="24">
      <c r="A900" s="11"/>
      <c r="B900" s="10"/>
      <c r="C900" s="88"/>
      <c r="D900" s="16"/>
      <c r="E900" s="16"/>
      <c r="F900" s="16"/>
      <c r="G900" s="16"/>
      <c r="H900" s="16"/>
      <c r="I900" s="10"/>
      <c r="J900" s="4">
        <v>0</v>
      </c>
      <c r="K900" s="4">
        <v>0</v>
      </c>
      <c r="L900" s="4">
        <v>0</v>
      </c>
      <c r="M900" s="17"/>
      <c r="N900" s="17"/>
      <c r="O900" s="11"/>
    </row>
    <row r="901" spans="1:15" ht="24">
      <c r="A901" s="11"/>
      <c r="B901" s="10"/>
      <c r="C901" s="88"/>
      <c r="D901" s="16"/>
      <c r="E901" s="16"/>
      <c r="F901" s="16"/>
      <c r="G901" s="16"/>
      <c r="H901" s="16"/>
      <c r="I901" s="10"/>
      <c r="J901" s="4">
        <v>0</v>
      </c>
      <c r="K901" s="4">
        <v>0</v>
      </c>
      <c r="L901" s="4">
        <v>0</v>
      </c>
      <c r="M901" s="17"/>
      <c r="N901" s="17"/>
      <c r="O901" s="11"/>
    </row>
    <row r="902" spans="1:15" ht="24">
      <c r="A902" s="11"/>
      <c r="B902" s="10"/>
      <c r="C902" s="88"/>
      <c r="D902" s="16"/>
      <c r="E902" s="16"/>
      <c r="F902" s="16"/>
      <c r="G902" s="16"/>
      <c r="H902" s="16"/>
      <c r="I902" s="10"/>
      <c r="J902" s="4">
        <v>0</v>
      </c>
      <c r="K902" s="4">
        <v>0</v>
      </c>
      <c r="L902" s="4">
        <v>0</v>
      </c>
      <c r="M902" s="17"/>
      <c r="N902" s="17"/>
      <c r="O902" s="11"/>
    </row>
    <row r="903" spans="1:15" ht="24">
      <c r="A903" s="11"/>
      <c r="B903" s="10"/>
      <c r="C903" s="88"/>
      <c r="D903" s="16"/>
      <c r="E903" s="16"/>
      <c r="F903" s="16"/>
      <c r="G903" s="16"/>
      <c r="H903" s="16"/>
      <c r="I903" s="10"/>
      <c r="J903" s="4">
        <v>0</v>
      </c>
      <c r="K903" s="4">
        <v>0</v>
      </c>
      <c r="L903" s="4">
        <v>0</v>
      </c>
      <c r="M903" s="17"/>
      <c r="N903" s="17"/>
      <c r="O903" s="11"/>
    </row>
    <row r="904" spans="1:15" ht="24">
      <c r="A904" s="11"/>
      <c r="B904" s="10"/>
      <c r="C904" s="88"/>
      <c r="D904" s="16"/>
      <c r="E904" s="16"/>
      <c r="F904" s="16"/>
      <c r="G904" s="16"/>
      <c r="H904" s="16"/>
      <c r="I904" s="10"/>
      <c r="J904" s="4">
        <v>0</v>
      </c>
      <c r="K904" s="4">
        <v>0</v>
      </c>
      <c r="L904" s="4">
        <v>0</v>
      </c>
      <c r="M904" s="17"/>
      <c r="N904" s="17"/>
      <c r="O904" s="11"/>
    </row>
    <row r="905" spans="1:15" ht="24">
      <c r="A905" s="11"/>
      <c r="B905" s="10"/>
      <c r="C905" s="88"/>
      <c r="D905" s="16"/>
      <c r="E905" s="16"/>
      <c r="F905" s="16"/>
      <c r="G905" s="16"/>
      <c r="H905" s="16"/>
      <c r="I905" s="10"/>
      <c r="J905" s="4">
        <v>0</v>
      </c>
      <c r="K905" s="4">
        <v>0</v>
      </c>
      <c r="L905" s="4">
        <v>0</v>
      </c>
      <c r="M905" s="17"/>
      <c r="N905" s="17"/>
      <c r="O905" s="11"/>
    </row>
    <row r="906" spans="1:15" ht="24">
      <c r="A906" s="11"/>
      <c r="B906" s="10"/>
      <c r="C906" s="88"/>
      <c r="D906" s="16"/>
      <c r="E906" s="16"/>
      <c r="F906" s="16"/>
      <c r="G906" s="16"/>
      <c r="H906" s="16"/>
      <c r="I906" s="10"/>
      <c r="J906" s="4">
        <v>0</v>
      </c>
      <c r="K906" s="4">
        <v>0</v>
      </c>
      <c r="L906" s="4">
        <v>0</v>
      </c>
      <c r="M906" s="17"/>
      <c r="N906" s="17"/>
      <c r="O906" s="11"/>
    </row>
    <row r="907" spans="1:15" ht="24">
      <c r="A907" s="11"/>
      <c r="B907" s="10"/>
      <c r="C907" s="88"/>
      <c r="D907" s="16"/>
      <c r="E907" s="16"/>
      <c r="F907" s="16"/>
      <c r="G907" s="16"/>
      <c r="H907" s="16"/>
      <c r="I907" s="10"/>
      <c r="J907" s="4">
        <v>0</v>
      </c>
      <c r="K907" s="4">
        <v>0</v>
      </c>
      <c r="L907" s="4">
        <v>0</v>
      </c>
      <c r="M907" s="17"/>
      <c r="N907" s="17"/>
      <c r="O907" s="11"/>
    </row>
    <row r="908" spans="1:15" ht="24">
      <c r="A908" s="11"/>
      <c r="B908" s="10"/>
      <c r="C908" s="88"/>
      <c r="D908" s="16"/>
      <c r="E908" s="16"/>
      <c r="F908" s="16"/>
      <c r="G908" s="16"/>
      <c r="H908" s="16"/>
      <c r="I908" s="10"/>
      <c r="J908" s="4">
        <v>0</v>
      </c>
      <c r="K908" s="4">
        <v>0</v>
      </c>
      <c r="L908" s="4">
        <v>0</v>
      </c>
      <c r="M908" s="17"/>
      <c r="N908" s="17"/>
      <c r="O908" s="11"/>
    </row>
    <row r="909" spans="1:15" ht="24">
      <c r="A909" s="11"/>
      <c r="B909" s="10"/>
      <c r="C909" s="88"/>
      <c r="D909" s="16"/>
      <c r="E909" s="16"/>
      <c r="F909" s="16"/>
      <c r="G909" s="16"/>
      <c r="H909" s="16"/>
      <c r="I909" s="10"/>
      <c r="J909" s="4">
        <v>0</v>
      </c>
      <c r="K909" s="4">
        <v>0</v>
      </c>
      <c r="L909" s="4">
        <v>0</v>
      </c>
      <c r="M909" s="17"/>
      <c r="N909" s="17"/>
      <c r="O909" s="11"/>
    </row>
    <row r="910" spans="1:15" ht="24">
      <c r="A910" s="11"/>
      <c r="B910" s="10"/>
      <c r="C910" s="88"/>
      <c r="D910" s="16"/>
      <c r="E910" s="16"/>
      <c r="F910" s="16"/>
      <c r="G910" s="16"/>
      <c r="H910" s="16"/>
      <c r="I910" s="10"/>
      <c r="J910" s="4">
        <v>0</v>
      </c>
      <c r="K910" s="4">
        <v>0</v>
      </c>
      <c r="L910" s="4">
        <v>0</v>
      </c>
      <c r="M910" s="17"/>
      <c r="N910" s="17"/>
      <c r="O910" s="11"/>
    </row>
    <row r="911" spans="1:15" ht="24">
      <c r="A911" s="11"/>
      <c r="B911" s="10"/>
      <c r="C911" s="88"/>
      <c r="D911" s="16"/>
      <c r="E911" s="16"/>
      <c r="F911" s="16"/>
      <c r="G911" s="16"/>
      <c r="H911" s="16"/>
      <c r="I911" s="10"/>
      <c r="J911" s="4">
        <v>0</v>
      </c>
      <c r="K911" s="4">
        <v>0</v>
      </c>
      <c r="L911" s="4">
        <v>0</v>
      </c>
      <c r="M911" s="17"/>
      <c r="N911" s="17"/>
      <c r="O911" s="11"/>
    </row>
    <row r="912" spans="1:15" ht="24">
      <c r="A912" s="11"/>
      <c r="B912" s="10"/>
      <c r="C912" s="88"/>
      <c r="D912" s="16"/>
      <c r="E912" s="16"/>
      <c r="F912" s="16"/>
      <c r="G912" s="16"/>
      <c r="H912" s="16"/>
      <c r="I912" s="10"/>
      <c r="J912" s="4">
        <v>0</v>
      </c>
      <c r="K912" s="4">
        <v>0</v>
      </c>
      <c r="L912" s="4">
        <v>0</v>
      </c>
      <c r="M912" s="17"/>
      <c r="N912" s="17"/>
      <c r="O912" s="11"/>
    </row>
    <row r="913" spans="1:15" ht="24">
      <c r="A913" s="11"/>
      <c r="B913" s="10"/>
      <c r="C913" s="88"/>
      <c r="D913" s="16"/>
      <c r="E913" s="16"/>
      <c r="F913" s="16"/>
      <c r="G913" s="16"/>
      <c r="H913" s="16"/>
      <c r="I913" s="10"/>
      <c r="J913" s="4">
        <v>0</v>
      </c>
      <c r="K913" s="4">
        <v>0</v>
      </c>
      <c r="L913" s="4">
        <v>0</v>
      </c>
      <c r="M913" s="17"/>
      <c r="N913" s="17"/>
      <c r="O913" s="11"/>
    </row>
    <row r="914" spans="1:15" ht="24">
      <c r="A914" s="11"/>
      <c r="B914" s="10"/>
      <c r="C914" s="88"/>
      <c r="D914" s="16"/>
      <c r="E914" s="16"/>
      <c r="F914" s="16"/>
      <c r="G914" s="16"/>
      <c r="H914" s="16"/>
      <c r="I914" s="10"/>
      <c r="J914" s="4">
        <v>0</v>
      </c>
      <c r="K914" s="4">
        <v>0</v>
      </c>
      <c r="L914" s="4">
        <v>0</v>
      </c>
      <c r="M914" s="17"/>
      <c r="N914" s="17"/>
      <c r="O914" s="11"/>
    </row>
    <row r="915" spans="1:15" ht="24">
      <c r="A915" s="11"/>
      <c r="B915" s="10"/>
      <c r="C915" s="88"/>
      <c r="D915" s="16"/>
      <c r="E915" s="16"/>
      <c r="F915" s="16"/>
      <c r="G915" s="16"/>
      <c r="H915" s="16"/>
      <c r="I915" s="10"/>
      <c r="J915" s="4">
        <v>0</v>
      </c>
      <c r="K915" s="4">
        <v>0</v>
      </c>
      <c r="L915" s="4">
        <v>0</v>
      </c>
      <c r="M915" s="17"/>
      <c r="N915" s="17"/>
      <c r="O915" s="11"/>
    </row>
    <row r="916" spans="1:15" ht="24">
      <c r="A916" s="11"/>
      <c r="B916" s="10"/>
      <c r="C916" s="88"/>
      <c r="D916" s="16"/>
      <c r="E916" s="16"/>
      <c r="F916" s="16"/>
      <c r="G916" s="16"/>
      <c r="H916" s="16"/>
      <c r="I916" s="10"/>
      <c r="J916" s="4">
        <v>0</v>
      </c>
      <c r="K916" s="4">
        <v>0</v>
      </c>
      <c r="L916" s="4">
        <v>0</v>
      </c>
      <c r="M916" s="17"/>
      <c r="N916" s="17"/>
      <c r="O916" s="11"/>
    </row>
    <row r="917" spans="1:15" ht="24">
      <c r="A917" s="11"/>
      <c r="B917" s="10"/>
      <c r="C917" s="88"/>
      <c r="D917" s="16"/>
      <c r="E917" s="16"/>
      <c r="F917" s="16"/>
      <c r="G917" s="16"/>
      <c r="H917" s="16"/>
      <c r="I917" s="10"/>
      <c r="J917" s="4">
        <v>0</v>
      </c>
      <c r="K917" s="4">
        <v>0</v>
      </c>
      <c r="L917" s="4">
        <v>0</v>
      </c>
      <c r="M917" s="17"/>
      <c r="N917" s="17"/>
      <c r="O917" s="11"/>
    </row>
    <row r="918" spans="1:15" ht="24">
      <c r="A918" s="11"/>
      <c r="B918" s="10"/>
      <c r="C918" s="88"/>
      <c r="D918" s="16"/>
      <c r="E918" s="16"/>
      <c r="F918" s="16"/>
      <c r="G918" s="16"/>
      <c r="H918" s="16"/>
      <c r="I918" s="10"/>
      <c r="J918" s="4">
        <v>0</v>
      </c>
      <c r="K918" s="4">
        <v>0</v>
      </c>
      <c r="L918" s="4">
        <v>0</v>
      </c>
      <c r="M918" s="17"/>
      <c r="N918" s="17"/>
      <c r="O918" s="11"/>
    </row>
    <row r="919" spans="1:15" ht="24">
      <c r="A919" s="11"/>
      <c r="B919" s="10"/>
      <c r="C919" s="88"/>
      <c r="D919" s="16"/>
      <c r="E919" s="16"/>
      <c r="F919" s="16"/>
      <c r="G919" s="16"/>
      <c r="H919" s="16"/>
      <c r="I919" s="10"/>
      <c r="J919" s="4">
        <v>0</v>
      </c>
      <c r="K919" s="4">
        <v>0</v>
      </c>
      <c r="L919" s="4">
        <v>0</v>
      </c>
      <c r="M919" s="17"/>
      <c r="N919" s="17"/>
      <c r="O919" s="11"/>
    </row>
    <row r="920" spans="1:15" ht="24">
      <c r="A920" s="11"/>
      <c r="B920" s="10"/>
      <c r="C920" s="88"/>
      <c r="D920" s="16"/>
      <c r="E920" s="16"/>
      <c r="F920" s="16"/>
      <c r="G920" s="16"/>
      <c r="H920" s="16"/>
      <c r="I920" s="10"/>
      <c r="J920" s="4">
        <v>0</v>
      </c>
      <c r="K920" s="4">
        <v>0</v>
      </c>
      <c r="L920" s="4">
        <v>0</v>
      </c>
      <c r="M920" s="17"/>
      <c r="N920" s="17"/>
      <c r="O920" s="11"/>
    </row>
    <row r="921" spans="1:15" ht="24">
      <c r="A921" s="11"/>
      <c r="B921" s="10"/>
      <c r="C921" s="88"/>
      <c r="D921" s="16"/>
      <c r="E921" s="16"/>
      <c r="F921" s="16"/>
      <c r="G921" s="16"/>
      <c r="H921" s="16"/>
      <c r="I921" s="10"/>
      <c r="J921" s="4">
        <v>0</v>
      </c>
      <c r="K921" s="4">
        <v>0</v>
      </c>
      <c r="L921" s="4">
        <v>0</v>
      </c>
      <c r="M921" s="17"/>
      <c r="N921" s="17"/>
      <c r="O921" s="11"/>
    </row>
    <row r="922" spans="1:15" ht="24">
      <c r="A922" s="11"/>
      <c r="B922" s="10"/>
      <c r="C922" s="88"/>
      <c r="D922" s="16"/>
      <c r="E922" s="16"/>
      <c r="F922" s="16"/>
      <c r="G922" s="16"/>
      <c r="H922" s="16"/>
      <c r="I922" s="10"/>
      <c r="J922" s="4">
        <v>0</v>
      </c>
      <c r="K922" s="4">
        <v>0</v>
      </c>
      <c r="L922" s="4">
        <v>0</v>
      </c>
      <c r="M922" s="17"/>
      <c r="N922" s="17"/>
      <c r="O922" s="11"/>
    </row>
    <row r="923" spans="1:15" ht="24">
      <c r="A923" s="11"/>
      <c r="B923" s="10"/>
      <c r="C923" s="88"/>
      <c r="D923" s="16"/>
      <c r="E923" s="16"/>
      <c r="F923" s="16"/>
      <c r="G923" s="16"/>
      <c r="H923" s="16"/>
      <c r="I923" s="10"/>
      <c r="J923" s="4">
        <v>0</v>
      </c>
      <c r="K923" s="4">
        <v>0</v>
      </c>
      <c r="L923" s="4">
        <v>0</v>
      </c>
      <c r="M923" s="17"/>
      <c r="N923" s="17"/>
      <c r="O923" s="11"/>
    </row>
    <row r="924" spans="1:15" ht="24">
      <c r="A924" s="11"/>
      <c r="B924" s="10"/>
      <c r="C924" s="88"/>
      <c r="D924" s="16"/>
      <c r="E924" s="16"/>
      <c r="F924" s="16"/>
      <c r="G924" s="16"/>
      <c r="H924" s="16"/>
      <c r="I924" s="10"/>
      <c r="J924" s="4">
        <v>0</v>
      </c>
      <c r="K924" s="4">
        <v>0</v>
      </c>
      <c r="L924" s="4">
        <v>0</v>
      </c>
      <c r="M924" s="17"/>
      <c r="N924" s="17"/>
      <c r="O924" s="11"/>
    </row>
    <row r="925" spans="1:15" ht="24">
      <c r="A925" s="11"/>
      <c r="B925" s="10"/>
      <c r="C925" s="88"/>
      <c r="D925" s="16"/>
      <c r="E925" s="16"/>
      <c r="F925" s="16"/>
      <c r="G925" s="16"/>
      <c r="H925" s="16"/>
      <c r="I925" s="10"/>
      <c r="J925" s="4">
        <v>0</v>
      </c>
      <c r="K925" s="4">
        <v>0</v>
      </c>
      <c r="L925" s="4">
        <v>0</v>
      </c>
      <c r="M925" s="17"/>
      <c r="N925" s="17"/>
      <c r="O925" s="11"/>
    </row>
    <row r="926" spans="1:15" ht="24">
      <c r="A926" s="11"/>
      <c r="B926" s="10"/>
      <c r="C926" s="88"/>
      <c r="D926" s="16"/>
      <c r="E926" s="16"/>
      <c r="F926" s="16"/>
      <c r="G926" s="16"/>
      <c r="H926" s="16"/>
      <c r="I926" s="10"/>
      <c r="J926" s="4">
        <v>0</v>
      </c>
      <c r="K926" s="4">
        <v>0</v>
      </c>
      <c r="L926" s="4">
        <v>0</v>
      </c>
      <c r="M926" s="17"/>
      <c r="N926" s="17"/>
      <c r="O926" s="11"/>
    </row>
    <row r="927" spans="1:15" ht="24">
      <c r="A927" s="11"/>
      <c r="B927" s="10"/>
      <c r="C927" s="88"/>
      <c r="D927" s="16"/>
      <c r="E927" s="16"/>
      <c r="F927" s="16"/>
      <c r="G927" s="16"/>
      <c r="H927" s="16"/>
      <c r="I927" s="10"/>
      <c r="J927" s="4">
        <v>0</v>
      </c>
      <c r="K927" s="4">
        <v>0</v>
      </c>
      <c r="L927" s="4">
        <v>0</v>
      </c>
      <c r="M927" s="17"/>
      <c r="N927" s="17"/>
      <c r="O927" s="11"/>
    </row>
    <row r="928" spans="1:15" ht="24">
      <c r="A928" s="11"/>
      <c r="B928" s="10"/>
      <c r="C928" s="88"/>
      <c r="D928" s="16"/>
      <c r="E928" s="16"/>
      <c r="F928" s="16"/>
      <c r="G928" s="16"/>
      <c r="H928" s="16"/>
      <c r="I928" s="10"/>
      <c r="J928" s="4">
        <v>0</v>
      </c>
      <c r="K928" s="4">
        <v>0</v>
      </c>
      <c r="L928" s="4">
        <v>0</v>
      </c>
      <c r="M928" s="17"/>
      <c r="N928" s="17"/>
      <c r="O928" s="11"/>
    </row>
    <row r="929" spans="1:15" ht="24">
      <c r="A929" s="11"/>
      <c r="B929" s="10"/>
      <c r="C929" s="88"/>
      <c r="D929" s="16"/>
      <c r="E929" s="16"/>
      <c r="F929" s="16"/>
      <c r="G929" s="16"/>
      <c r="H929" s="16"/>
      <c r="I929" s="10"/>
      <c r="J929" s="4">
        <v>0</v>
      </c>
      <c r="K929" s="4">
        <v>0</v>
      </c>
      <c r="L929" s="4">
        <v>0</v>
      </c>
      <c r="M929" s="17"/>
      <c r="N929" s="17"/>
      <c r="O929" s="11"/>
    </row>
    <row r="930" spans="1:15" ht="24">
      <c r="A930" s="11"/>
      <c r="B930" s="10"/>
      <c r="C930" s="88"/>
      <c r="D930" s="16"/>
      <c r="E930" s="16"/>
      <c r="F930" s="16"/>
      <c r="G930" s="16"/>
      <c r="H930" s="16"/>
      <c r="I930" s="10"/>
      <c r="J930" s="4">
        <v>0</v>
      </c>
      <c r="K930" s="4">
        <v>0</v>
      </c>
      <c r="L930" s="4">
        <v>0</v>
      </c>
      <c r="M930" s="17"/>
      <c r="N930" s="17"/>
      <c r="O930" s="11"/>
    </row>
    <row r="931" spans="1:15" ht="24">
      <c r="A931" s="11"/>
      <c r="B931" s="10"/>
      <c r="C931" s="88"/>
      <c r="D931" s="16"/>
      <c r="E931" s="16"/>
      <c r="F931" s="16"/>
      <c r="G931" s="16"/>
      <c r="H931" s="16"/>
      <c r="I931" s="10"/>
      <c r="J931" s="4">
        <v>0</v>
      </c>
      <c r="K931" s="4">
        <v>0</v>
      </c>
      <c r="L931" s="4">
        <v>0</v>
      </c>
      <c r="M931" s="17"/>
      <c r="N931" s="17"/>
      <c r="O931" s="11"/>
    </row>
    <row r="932" spans="1:15" ht="24">
      <c r="A932" s="11"/>
      <c r="B932" s="10"/>
      <c r="C932" s="88"/>
      <c r="D932" s="16"/>
      <c r="E932" s="16"/>
      <c r="F932" s="16"/>
      <c r="G932" s="16"/>
      <c r="H932" s="16"/>
      <c r="I932" s="10"/>
      <c r="J932" s="4">
        <v>0</v>
      </c>
      <c r="K932" s="4">
        <v>0</v>
      </c>
      <c r="L932" s="4">
        <v>0</v>
      </c>
      <c r="M932" s="17"/>
      <c r="N932" s="17"/>
      <c r="O932" s="11"/>
    </row>
    <row r="933" spans="1:15" ht="24">
      <c r="A933" s="11"/>
      <c r="B933" s="10"/>
      <c r="C933" s="88"/>
      <c r="D933" s="16"/>
      <c r="E933" s="16"/>
      <c r="F933" s="16"/>
      <c r="G933" s="16"/>
      <c r="H933" s="16"/>
      <c r="I933" s="10"/>
      <c r="J933" s="4">
        <v>0</v>
      </c>
      <c r="K933" s="4">
        <v>0</v>
      </c>
      <c r="L933" s="4">
        <v>0</v>
      </c>
      <c r="M933" s="17"/>
      <c r="N933" s="17"/>
      <c r="O933" s="11"/>
    </row>
    <row r="934" spans="1:15" ht="24">
      <c r="A934" s="11"/>
      <c r="B934" s="10"/>
      <c r="C934" s="88"/>
      <c r="D934" s="16"/>
      <c r="E934" s="16"/>
      <c r="F934" s="16"/>
      <c r="G934" s="16"/>
      <c r="H934" s="16"/>
      <c r="I934" s="10"/>
      <c r="J934" s="4">
        <v>0</v>
      </c>
      <c r="K934" s="4">
        <v>0</v>
      </c>
      <c r="L934" s="4">
        <v>0</v>
      </c>
      <c r="M934" s="17"/>
      <c r="N934" s="17"/>
      <c r="O934" s="11"/>
    </row>
    <row r="935" spans="1:15" ht="24">
      <c r="A935" s="11"/>
      <c r="B935" s="10"/>
      <c r="C935" s="88"/>
      <c r="D935" s="16"/>
      <c r="E935" s="16"/>
      <c r="F935" s="16"/>
      <c r="G935" s="16"/>
      <c r="H935" s="16"/>
      <c r="I935" s="10"/>
      <c r="J935" s="4">
        <v>0</v>
      </c>
      <c r="K935" s="4">
        <v>0</v>
      </c>
      <c r="L935" s="4">
        <v>0</v>
      </c>
      <c r="M935" s="17"/>
      <c r="N935" s="17"/>
      <c r="O935" s="11"/>
    </row>
    <row r="936" spans="1:15" ht="24">
      <c r="A936" s="11"/>
      <c r="B936" s="10"/>
      <c r="C936" s="88"/>
      <c r="D936" s="16"/>
      <c r="E936" s="16"/>
      <c r="F936" s="16"/>
      <c r="G936" s="16"/>
      <c r="H936" s="16"/>
      <c r="I936" s="10"/>
      <c r="J936" s="4">
        <v>0</v>
      </c>
      <c r="K936" s="4">
        <v>0</v>
      </c>
      <c r="L936" s="4">
        <v>0</v>
      </c>
      <c r="M936" s="17"/>
      <c r="N936" s="17"/>
      <c r="O936" s="11"/>
    </row>
    <row r="937" spans="1:15" ht="24">
      <c r="A937" s="11"/>
      <c r="B937" s="10"/>
      <c r="C937" s="88"/>
      <c r="D937" s="16"/>
      <c r="E937" s="16"/>
      <c r="F937" s="16"/>
      <c r="G937" s="16"/>
      <c r="H937" s="16"/>
      <c r="I937" s="10"/>
      <c r="J937" s="4">
        <v>0</v>
      </c>
      <c r="K937" s="4">
        <v>0</v>
      </c>
      <c r="L937" s="4">
        <v>0</v>
      </c>
      <c r="M937" s="17"/>
      <c r="N937" s="17"/>
      <c r="O937" s="11"/>
    </row>
    <row r="938" spans="1:15" ht="24">
      <c r="A938" s="11"/>
      <c r="B938" s="10"/>
      <c r="C938" s="88"/>
      <c r="D938" s="16"/>
      <c r="E938" s="16"/>
      <c r="F938" s="16"/>
      <c r="G938" s="16"/>
      <c r="H938" s="16"/>
      <c r="I938" s="10"/>
      <c r="J938" s="4">
        <v>0</v>
      </c>
      <c r="K938" s="4">
        <v>0</v>
      </c>
      <c r="L938" s="4">
        <v>0</v>
      </c>
      <c r="M938" s="17"/>
      <c r="N938" s="17"/>
      <c r="O938" s="11"/>
    </row>
    <row r="939" spans="1:15" ht="24">
      <c r="A939" s="11"/>
      <c r="B939" s="10"/>
      <c r="C939" s="88"/>
      <c r="D939" s="16"/>
      <c r="E939" s="16"/>
      <c r="F939" s="16"/>
      <c r="G939" s="16"/>
      <c r="H939" s="16"/>
      <c r="I939" s="10"/>
      <c r="J939" s="4">
        <v>0</v>
      </c>
      <c r="K939" s="4">
        <v>0</v>
      </c>
      <c r="L939" s="4">
        <v>0</v>
      </c>
      <c r="M939" s="17"/>
      <c r="N939" s="17"/>
      <c r="O939" s="11"/>
    </row>
    <row r="940" spans="1:15" ht="24">
      <c r="A940" s="11"/>
      <c r="B940" s="10"/>
      <c r="C940" s="88"/>
      <c r="D940" s="16"/>
      <c r="E940" s="16"/>
      <c r="F940" s="16"/>
      <c r="G940" s="16"/>
      <c r="H940" s="16"/>
      <c r="I940" s="10"/>
      <c r="J940" s="4">
        <v>0</v>
      </c>
      <c r="K940" s="4">
        <v>0</v>
      </c>
      <c r="L940" s="4">
        <v>0</v>
      </c>
      <c r="M940" s="17"/>
      <c r="N940" s="17"/>
      <c r="O940" s="11"/>
    </row>
    <row r="941" spans="1:15" ht="24">
      <c r="A941" s="11"/>
      <c r="B941" s="10"/>
      <c r="C941" s="88"/>
      <c r="D941" s="16"/>
      <c r="E941" s="16"/>
      <c r="F941" s="16"/>
      <c r="G941" s="16"/>
      <c r="H941" s="16"/>
      <c r="I941" s="10"/>
      <c r="J941" s="4">
        <v>0</v>
      </c>
      <c r="K941" s="4">
        <v>0</v>
      </c>
      <c r="L941" s="4">
        <v>0</v>
      </c>
      <c r="M941" s="17"/>
      <c r="N941" s="17"/>
      <c r="O941" s="11"/>
    </row>
    <row r="942" spans="1:15" ht="24">
      <c r="A942" s="11"/>
      <c r="B942" s="10"/>
      <c r="C942" s="88"/>
      <c r="D942" s="16"/>
      <c r="E942" s="16"/>
      <c r="F942" s="16"/>
      <c r="G942" s="16"/>
      <c r="H942" s="16"/>
      <c r="I942" s="10"/>
      <c r="J942" s="4">
        <v>0</v>
      </c>
      <c r="K942" s="4">
        <v>0</v>
      </c>
      <c r="L942" s="4">
        <v>0</v>
      </c>
      <c r="M942" s="17"/>
      <c r="N942" s="17"/>
      <c r="O942" s="11"/>
    </row>
    <row r="943" spans="1:15" ht="24">
      <c r="A943" s="11"/>
      <c r="B943" s="10"/>
      <c r="C943" s="88"/>
      <c r="D943" s="16"/>
      <c r="E943" s="16"/>
      <c r="F943" s="16"/>
      <c r="G943" s="16"/>
      <c r="H943" s="16"/>
      <c r="I943" s="10"/>
      <c r="J943" s="4">
        <v>0</v>
      </c>
      <c r="K943" s="4">
        <v>0</v>
      </c>
      <c r="L943" s="4">
        <v>0</v>
      </c>
      <c r="M943" s="17"/>
      <c r="N943" s="17"/>
      <c r="O943" s="11"/>
    </row>
    <row r="944" spans="1:15" ht="24">
      <c r="A944" s="11"/>
      <c r="B944" s="10"/>
      <c r="C944" s="88"/>
      <c r="D944" s="16"/>
      <c r="E944" s="16"/>
      <c r="F944" s="16"/>
      <c r="G944" s="16"/>
      <c r="H944" s="16"/>
      <c r="I944" s="10"/>
      <c r="J944" s="4">
        <v>0</v>
      </c>
      <c r="K944" s="4">
        <v>0</v>
      </c>
      <c r="L944" s="4">
        <v>0</v>
      </c>
      <c r="M944" s="17"/>
      <c r="N944" s="17"/>
      <c r="O944" s="11"/>
    </row>
    <row r="945" spans="1:15" ht="24">
      <c r="A945" s="11"/>
      <c r="B945" s="10"/>
      <c r="C945" s="88"/>
      <c r="D945" s="16"/>
      <c r="E945" s="16"/>
      <c r="F945" s="16"/>
      <c r="G945" s="16"/>
      <c r="H945" s="16"/>
      <c r="I945" s="10"/>
      <c r="J945" s="4">
        <v>0</v>
      </c>
      <c r="K945" s="4">
        <v>0</v>
      </c>
      <c r="L945" s="4">
        <v>0</v>
      </c>
      <c r="M945" s="17"/>
      <c r="N945" s="17"/>
      <c r="O945" s="11"/>
    </row>
    <row r="946" spans="1:15" ht="24">
      <c r="A946" s="11"/>
      <c r="B946" s="10"/>
      <c r="C946" s="88"/>
      <c r="D946" s="16"/>
      <c r="E946" s="16"/>
      <c r="F946" s="16"/>
      <c r="G946" s="16"/>
      <c r="H946" s="16"/>
      <c r="I946" s="10"/>
      <c r="J946" s="4">
        <v>0</v>
      </c>
      <c r="K946" s="4">
        <v>0</v>
      </c>
      <c r="L946" s="4">
        <v>0</v>
      </c>
      <c r="M946" s="17"/>
      <c r="N946" s="17"/>
      <c r="O946" s="11"/>
    </row>
    <row r="947" spans="1:15" ht="24">
      <c r="A947" s="11"/>
      <c r="B947" s="10"/>
      <c r="C947" s="88"/>
      <c r="D947" s="16"/>
      <c r="E947" s="16"/>
      <c r="F947" s="16"/>
      <c r="G947" s="16"/>
      <c r="H947" s="16"/>
      <c r="I947" s="10"/>
      <c r="J947" s="4">
        <v>0</v>
      </c>
      <c r="K947" s="4">
        <v>0</v>
      </c>
      <c r="L947" s="4">
        <v>0</v>
      </c>
      <c r="M947" s="17"/>
      <c r="N947" s="17"/>
      <c r="O947" s="11"/>
    </row>
    <row r="948" spans="1:15" ht="24">
      <c r="A948" s="11"/>
      <c r="B948" s="10"/>
      <c r="C948" s="88"/>
      <c r="D948" s="16"/>
      <c r="E948" s="16"/>
      <c r="F948" s="16"/>
      <c r="G948" s="16"/>
      <c r="H948" s="16"/>
      <c r="I948" s="10"/>
      <c r="J948" s="4">
        <v>0</v>
      </c>
      <c r="K948" s="4">
        <v>0</v>
      </c>
      <c r="L948" s="4">
        <v>0</v>
      </c>
      <c r="M948" s="17"/>
      <c r="N948" s="17"/>
      <c r="O948" s="11"/>
    </row>
    <row r="949" spans="1:15" ht="24">
      <c r="A949" s="11"/>
      <c r="B949" s="10"/>
      <c r="C949" s="88"/>
      <c r="D949" s="16"/>
      <c r="E949" s="16"/>
      <c r="F949" s="16"/>
      <c r="G949" s="16"/>
      <c r="H949" s="16"/>
      <c r="I949" s="10"/>
      <c r="J949" s="4">
        <v>0</v>
      </c>
      <c r="K949" s="4">
        <v>0</v>
      </c>
      <c r="L949" s="4">
        <v>0</v>
      </c>
      <c r="M949" s="17"/>
      <c r="N949" s="17"/>
      <c r="O949" s="11"/>
    </row>
    <row r="950" spans="1:15" ht="24">
      <c r="A950" s="11"/>
      <c r="B950" s="10"/>
      <c r="C950" s="88"/>
      <c r="D950" s="16"/>
      <c r="E950" s="16"/>
      <c r="F950" s="16"/>
      <c r="G950" s="16"/>
      <c r="H950" s="16"/>
      <c r="I950" s="10"/>
      <c r="J950" s="4">
        <v>0</v>
      </c>
      <c r="K950" s="4">
        <v>0</v>
      </c>
      <c r="L950" s="4">
        <v>0</v>
      </c>
      <c r="M950" s="17"/>
      <c r="N950" s="17"/>
      <c r="O950" s="11"/>
    </row>
    <row r="951" spans="1:15" ht="24">
      <c r="A951" s="11"/>
      <c r="B951" s="10"/>
      <c r="C951" s="88"/>
      <c r="D951" s="16"/>
      <c r="E951" s="16"/>
      <c r="F951" s="16"/>
      <c r="G951" s="16"/>
      <c r="H951" s="16"/>
      <c r="I951" s="10"/>
      <c r="J951" s="4">
        <v>0</v>
      </c>
      <c r="K951" s="4">
        <v>0</v>
      </c>
      <c r="L951" s="4">
        <v>0</v>
      </c>
      <c r="M951" s="17"/>
      <c r="N951" s="17"/>
      <c r="O951" s="11"/>
    </row>
    <row r="952" spans="1:15" ht="24">
      <c r="A952" s="11"/>
      <c r="B952" s="10"/>
      <c r="C952" s="88"/>
      <c r="D952" s="16"/>
      <c r="E952" s="16"/>
      <c r="F952" s="16"/>
      <c r="G952" s="16"/>
      <c r="H952" s="16"/>
      <c r="I952" s="10"/>
      <c r="J952" s="4">
        <v>0</v>
      </c>
      <c r="K952" s="4">
        <v>0</v>
      </c>
      <c r="L952" s="4">
        <v>0</v>
      </c>
      <c r="M952" s="17"/>
      <c r="N952" s="17"/>
      <c r="O952" s="11"/>
    </row>
    <row r="953" spans="1:15" ht="24">
      <c r="A953" s="11"/>
      <c r="B953" s="10"/>
      <c r="C953" s="88"/>
      <c r="D953" s="16"/>
      <c r="E953" s="16"/>
      <c r="F953" s="16"/>
      <c r="G953" s="16"/>
      <c r="H953" s="16"/>
      <c r="I953" s="10"/>
      <c r="J953" s="4">
        <v>0</v>
      </c>
      <c r="K953" s="4">
        <v>0</v>
      </c>
      <c r="L953" s="4">
        <v>0</v>
      </c>
      <c r="M953" s="17"/>
      <c r="N953" s="17"/>
      <c r="O953" s="11"/>
    </row>
    <row r="954" spans="1:15" ht="24">
      <c r="A954" s="11"/>
      <c r="B954" s="10"/>
      <c r="C954" s="88"/>
      <c r="D954" s="16"/>
      <c r="E954" s="16"/>
      <c r="F954" s="16"/>
      <c r="G954" s="16"/>
      <c r="H954" s="16"/>
      <c r="I954" s="10"/>
      <c r="J954" s="4">
        <v>0</v>
      </c>
      <c r="K954" s="4">
        <v>0</v>
      </c>
      <c r="L954" s="4">
        <v>0</v>
      </c>
      <c r="M954" s="17"/>
      <c r="N954" s="17"/>
      <c r="O954" s="11"/>
    </row>
    <row r="955" spans="1:15" ht="24">
      <c r="A955" s="11"/>
      <c r="B955" s="10"/>
      <c r="C955" s="88"/>
      <c r="D955" s="16"/>
      <c r="E955" s="16"/>
      <c r="F955" s="16"/>
      <c r="G955" s="16"/>
      <c r="H955" s="16"/>
      <c r="I955" s="10"/>
      <c r="J955" s="4">
        <v>0</v>
      </c>
      <c r="K955" s="4">
        <v>0</v>
      </c>
      <c r="L955" s="4">
        <v>0</v>
      </c>
      <c r="M955" s="17"/>
      <c r="N955" s="17"/>
      <c r="O955" s="11"/>
    </row>
    <row r="956" spans="1:15" ht="24">
      <c r="A956" s="11"/>
      <c r="B956" s="10"/>
      <c r="C956" s="88"/>
      <c r="D956" s="16"/>
      <c r="E956" s="16"/>
      <c r="F956" s="16"/>
      <c r="G956" s="16"/>
      <c r="H956" s="16"/>
      <c r="I956" s="10"/>
      <c r="J956" s="4">
        <v>0</v>
      </c>
      <c r="K956" s="4">
        <v>0</v>
      </c>
      <c r="L956" s="4">
        <v>0</v>
      </c>
      <c r="M956" s="17"/>
      <c r="N956" s="17"/>
      <c r="O956" s="11"/>
    </row>
    <row r="957" spans="1:15" ht="24">
      <c r="A957" s="11"/>
      <c r="B957" s="10"/>
      <c r="C957" s="88"/>
      <c r="D957" s="16"/>
      <c r="E957" s="16"/>
      <c r="F957" s="16"/>
      <c r="G957" s="16"/>
      <c r="H957" s="16"/>
      <c r="I957" s="10"/>
      <c r="J957" s="4">
        <v>0</v>
      </c>
      <c r="K957" s="4">
        <v>0</v>
      </c>
      <c r="L957" s="4">
        <v>0</v>
      </c>
      <c r="M957" s="17"/>
      <c r="N957" s="17"/>
      <c r="O957" s="11"/>
    </row>
    <row r="958" spans="1:15" ht="24">
      <c r="A958" s="11"/>
      <c r="B958" s="10"/>
      <c r="C958" s="88"/>
      <c r="D958" s="16"/>
      <c r="E958" s="16"/>
      <c r="F958" s="16"/>
      <c r="G958" s="16"/>
      <c r="H958" s="16"/>
      <c r="I958" s="10"/>
      <c r="J958" s="4">
        <v>0</v>
      </c>
      <c r="K958" s="4">
        <v>0</v>
      </c>
      <c r="L958" s="4">
        <v>0</v>
      </c>
      <c r="M958" s="17"/>
      <c r="N958" s="17"/>
      <c r="O958" s="11"/>
    </row>
    <row r="959" spans="1:15" ht="24">
      <c r="A959" s="11"/>
      <c r="B959" s="10"/>
      <c r="C959" s="88"/>
      <c r="D959" s="16"/>
      <c r="E959" s="16"/>
      <c r="F959" s="16"/>
      <c r="G959" s="16"/>
      <c r="H959" s="16"/>
      <c r="I959" s="10"/>
      <c r="J959" s="4">
        <v>0</v>
      </c>
      <c r="K959" s="4">
        <v>0</v>
      </c>
      <c r="L959" s="4">
        <v>0</v>
      </c>
      <c r="M959" s="17"/>
      <c r="N959" s="17"/>
      <c r="O959" s="11"/>
    </row>
    <row r="960" spans="1:15" ht="24">
      <c r="A960" s="11"/>
      <c r="B960" s="10"/>
      <c r="C960" s="88"/>
      <c r="D960" s="16"/>
      <c r="E960" s="16"/>
      <c r="F960" s="16"/>
      <c r="G960" s="16"/>
      <c r="H960" s="16"/>
      <c r="I960" s="10"/>
      <c r="J960" s="4">
        <v>0</v>
      </c>
      <c r="K960" s="4">
        <v>0</v>
      </c>
      <c r="L960" s="4">
        <v>0</v>
      </c>
      <c r="M960" s="17"/>
      <c r="N960" s="17"/>
      <c r="O960" s="11"/>
    </row>
    <row r="961" spans="1:15" ht="24">
      <c r="A961" s="11"/>
      <c r="B961" s="10"/>
      <c r="C961" s="88"/>
      <c r="D961" s="16"/>
      <c r="E961" s="16"/>
      <c r="F961" s="16"/>
      <c r="G961" s="16"/>
      <c r="H961" s="16"/>
      <c r="I961" s="10"/>
      <c r="J961" s="4">
        <v>0</v>
      </c>
      <c r="K961" s="4">
        <v>0</v>
      </c>
      <c r="L961" s="4">
        <v>0</v>
      </c>
      <c r="M961" s="17"/>
      <c r="N961" s="17"/>
      <c r="O961" s="11"/>
    </row>
    <row r="962" spans="1:15" ht="24">
      <c r="A962" s="11"/>
      <c r="B962" s="10"/>
      <c r="C962" s="88"/>
      <c r="D962" s="16"/>
      <c r="E962" s="16"/>
      <c r="F962" s="16"/>
      <c r="G962" s="16"/>
      <c r="H962" s="16"/>
      <c r="I962" s="10"/>
      <c r="J962" s="4">
        <v>0</v>
      </c>
      <c r="K962" s="4">
        <v>0</v>
      </c>
      <c r="L962" s="4">
        <v>0</v>
      </c>
      <c r="M962" s="17"/>
      <c r="N962" s="17"/>
      <c r="O962" s="11"/>
    </row>
    <row r="963" spans="1:15" ht="24">
      <c r="A963" s="11"/>
      <c r="B963" s="10"/>
      <c r="C963" s="88"/>
      <c r="D963" s="16"/>
      <c r="E963" s="16"/>
      <c r="F963" s="16"/>
      <c r="G963" s="16"/>
      <c r="H963" s="16"/>
      <c r="I963" s="10"/>
      <c r="J963" s="4">
        <v>0</v>
      </c>
      <c r="K963" s="4">
        <v>0</v>
      </c>
      <c r="L963" s="4">
        <v>0</v>
      </c>
      <c r="M963" s="17"/>
      <c r="N963" s="17"/>
      <c r="O963" s="11"/>
    </row>
    <row r="964" spans="1:15" ht="24">
      <c r="A964" s="11"/>
      <c r="B964" s="10"/>
      <c r="C964" s="88"/>
      <c r="D964" s="16"/>
      <c r="E964" s="16"/>
      <c r="F964" s="16"/>
      <c r="G964" s="16"/>
      <c r="H964" s="16"/>
      <c r="I964" s="10"/>
      <c r="J964" s="4">
        <v>0</v>
      </c>
      <c r="K964" s="4">
        <v>0</v>
      </c>
      <c r="L964" s="4">
        <v>0</v>
      </c>
      <c r="M964" s="17"/>
      <c r="N964" s="17"/>
      <c r="O964" s="11"/>
    </row>
    <row r="965" spans="1:15" ht="24">
      <c r="A965" s="11"/>
      <c r="B965" s="10"/>
      <c r="C965" s="88"/>
      <c r="D965" s="16"/>
      <c r="E965" s="16"/>
      <c r="F965" s="16"/>
      <c r="G965" s="16"/>
      <c r="H965" s="16"/>
      <c r="I965" s="10"/>
      <c r="J965" s="4">
        <v>0</v>
      </c>
      <c r="K965" s="4">
        <v>0</v>
      </c>
      <c r="L965" s="4">
        <v>0</v>
      </c>
      <c r="M965" s="17"/>
      <c r="N965" s="17"/>
      <c r="O965" s="11"/>
    </row>
    <row r="966" spans="1:15" ht="24">
      <c r="A966" s="11"/>
      <c r="B966" s="10"/>
      <c r="C966" s="88"/>
      <c r="D966" s="16"/>
      <c r="E966" s="16"/>
      <c r="F966" s="16"/>
      <c r="G966" s="16"/>
      <c r="H966" s="16"/>
      <c r="I966" s="10"/>
      <c r="J966" s="4">
        <v>0</v>
      </c>
      <c r="K966" s="4">
        <v>0</v>
      </c>
      <c r="L966" s="4">
        <v>0</v>
      </c>
      <c r="M966" s="17"/>
      <c r="N966" s="17"/>
      <c r="O966" s="11"/>
    </row>
    <row r="967" spans="1:15" ht="24">
      <c r="A967" s="11"/>
      <c r="B967" s="10"/>
      <c r="C967" s="88"/>
      <c r="D967" s="16"/>
      <c r="E967" s="16"/>
      <c r="F967" s="16"/>
      <c r="G967" s="16"/>
      <c r="H967" s="16"/>
      <c r="I967" s="10"/>
      <c r="J967" s="4">
        <v>0</v>
      </c>
      <c r="K967" s="4">
        <v>0</v>
      </c>
      <c r="L967" s="4">
        <v>0</v>
      </c>
      <c r="M967" s="17"/>
      <c r="N967" s="17"/>
      <c r="O967" s="11"/>
    </row>
    <row r="968" spans="1:15" ht="24">
      <c r="A968" s="11"/>
      <c r="B968" s="10"/>
      <c r="C968" s="88"/>
      <c r="D968" s="16"/>
      <c r="E968" s="16"/>
      <c r="F968" s="16"/>
      <c r="G968" s="16"/>
      <c r="H968" s="16"/>
      <c r="I968" s="10"/>
      <c r="J968" s="4">
        <v>0</v>
      </c>
      <c r="K968" s="4">
        <v>0</v>
      </c>
      <c r="L968" s="4">
        <v>0</v>
      </c>
      <c r="M968" s="17"/>
      <c r="N968" s="17"/>
      <c r="O968" s="11"/>
    </row>
    <row r="969" spans="1:15" ht="24">
      <c r="A969" s="11"/>
      <c r="B969" s="10"/>
      <c r="C969" s="88"/>
      <c r="D969" s="16"/>
      <c r="E969" s="16"/>
      <c r="F969" s="16"/>
      <c r="G969" s="16"/>
      <c r="H969" s="16"/>
      <c r="I969" s="10"/>
      <c r="J969" s="4">
        <v>0</v>
      </c>
      <c r="K969" s="4">
        <v>0</v>
      </c>
      <c r="L969" s="4">
        <v>0</v>
      </c>
      <c r="M969" s="17"/>
      <c r="N969" s="17"/>
      <c r="O969" s="11"/>
    </row>
    <row r="970" spans="1:15" ht="24">
      <c r="A970" s="11"/>
      <c r="B970" s="10"/>
      <c r="C970" s="88"/>
      <c r="D970" s="16"/>
      <c r="E970" s="16"/>
      <c r="F970" s="16"/>
      <c r="G970" s="16"/>
      <c r="H970" s="16"/>
      <c r="I970" s="10"/>
      <c r="J970" s="4">
        <v>0</v>
      </c>
      <c r="K970" s="4">
        <v>0</v>
      </c>
      <c r="L970" s="4">
        <v>0</v>
      </c>
      <c r="M970" s="17"/>
      <c r="N970" s="17"/>
      <c r="O970" s="11"/>
    </row>
    <row r="971" spans="1:15" ht="24">
      <c r="A971" s="11"/>
      <c r="B971" s="10"/>
      <c r="C971" s="88"/>
      <c r="D971" s="16"/>
      <c r="E971" s="16"/>
      <c r="F971" s="16"/>
      <c r="G971" s="16"/>
      <c r="H971" s="16"/>
      <c r="I971" s="10"/>
      <c r="J971" s="4">
        <v>0</v>
      </c>
      <c r="K971" s="4">
        <v>0</v>
      </c>
      <c r="L971" s="4">
        <v>0</v>
      </c>
      <c r="M971" s="17"/>
      <c r="N971" s="17"/>
      <c r="O971" s="11"/>
    </row>
    <row r="972" spans="1:15" ht="24">
      <c r="A972" s="11"/>
      <c r="B972" s="10"/>
      <c r="C972" s="88"/>
      <c r="D972" s="16"/>
      <c r="E972" s="16"/>
      <c r="F972" s="16"/>
      <c r="G972" s="16"/>
      <c r="H972" s="16"/>
      <c r="I972" s="10"/>
      <c r="J972" s="4">
        <v>0</v>
      </c>
      <c r="K972" s="4">
        <v>0</v>
      </c>
      <c r="L972" s="4">
        <v>0</v>
      </c>
      <c r="M972" s="17"/>
      <c r="N972" s="17"/>
      <c r="O972" s="11"/>
    </row>
    <row r="973" spans="1:15" ht="24">
      <c r="A973" s="11"/>
      <c r="B973" s="10"/>
      <c r="C973" s="88"/>
      <c r="D973" s="16"/>
      <c r="E973" s="16"/>
      <c r="F973" s="16"/>
      <c r="G973" s="16"/>
      <c r="H973" s="16"/>
      <c r="I973" s="10"/>
      <c r="J973" s="4">
        <v>0</v>
      </c>
      <c r="K973" s="4">
        <v>0</v>
      </c>
      <c r="L973" s="4">
        <v>0</v>
      </c>
      <c r="M973" s="17"/>
      <c r="N973" s="17"/>
      <c r="O973" s="11"/>
    </row>
    <row r="974" spans="1:15" ht="24">
      <c r="A974" s="11"/>
      <c r="B974" s="10"/>
      <c r="C974" s="88"/>
      <c r="D974" s="16"/>
      <c r="E974" s="16"/>
      <c r="F974" s="16"/>
      <c r="G974" s="16"/>
      <c r="H974" s="16"/>
      <c r="I974" s="10"/>
      <c r="J974" s="4">
        <v>0</v>
      </c>
      <c r="K974" s="4">
        <v>0</v>
      </c>
      <c r="L974" s="4">
        <v>0</v>
      </c>
      <c r="M974" s="17"/>
      <c r="N974" s="17"/>
      <c r="O974" s="11"/>
    </row>
    <row r="975" spans="1:15" ht="24">
      <c r="A975" s="11"/>
      <c r="B975" s="10"/>
      <c r="C975" s="88"/>
      <c r="D975" s="16"/>
      <c r="E975" s="16"/>
      <c r="F975" s="16"/>
      <c r="G975" s="16"/>
      <c r="H975" s="16"/>
      <c r="I975" s="10"/>
      <c r="J975" s="4">
        <v>0</v>
      </c>
      <c r="K975" s="4">
        <v>0</v>
      </c>
      <c r="L975" s="4">
        <v>0</v>
      </c>
      <c r="M975" s="17"/>
      <c r="N975" s="17"/>
      <c r="O975" s="11"/>
    </row>
    <row r="976" spans="1:15" ht="24">
      <c r="A976" s="11"/>
      <c r="B976" s="10"/>
      <c r="C976" s="88"/>
      <c r="D976" s="16"/>
      <c r="E976" s="16"/>
      <c r="F976" s="16"/>
      <c r="G976" s="16"/>
      <c r="H976" s="16"/>
      <c r="I976" s="10"/>
      <c r="J976" s="4">
        <v>0</v>
      </c>
      <c r="K976" s="4">
        <v>0</v>
      </c>
      <c r="L976" s="4">
        <v>0</v>
      </c>
      <c r="M976" s="17"/>
      <c r="N976" s="17"/>
      <c r="O976" s="11"/>
    </row>
    <row r="977" spans="1:15" ht="24">
      <c r="A977" s="11"/>
      <c r="B977" s="10"/>
      <c r="C977" s="88"/>
      <c r="D977" s="16"/>
      <c r="E977" s="16"/>
      <c r="F977" s="16"/>
      <c r="G977" s="16"/>
      <c r="H977" s="16"/>
      <c r="I977" s="10"/>
      <c r="J977" s="4">
        <v>0</v>
      </c>
      <c r="K977" s="4">
        <v>0</v>
      </c>
      <c r="L977" s="4">
        <v>0</v>
      </c>
      <c r="M977" s="17"/>
      <c r="N977" s="17"/>
      <c r="O977" s="11"/>
    </row>
    <row r="978" spans="1:15" ht="24">
      <c r="A978" s="11"/>
      <c r="B978" s="10"/>
      <c r="C978" s="88"/>
      <c r="D978" s="16"/>
      <c r="E978" s="16"/>
      <c r="F978" s="16"/>
      <c r="G978" s="16"/>
      <c r="H978" s="16"/>
      <c r="I978" s="10"/>
      <c r="J978" s="4">
        <v>0</v>
      </c>
      <c r="K978" s="4">
        <v>0</v>
      </c>
      <c r="L978" s="4">
        <v>0</v>
      </c>
      <c r="M978" s="17"/>
      <c r="N978" s="17"/>
      <c r="O978" s="11"/>
    </row>
    <row r="979" spans="1:15" ht="24">
      <c r="A979" s="11"/>
      <c r="B979" s="10"/>
      <c r="C979" s="88"/>
      <c r="D979" s="16"/>
      <c r="E979" s="16"/>
      <c r="F979" s="16"/>
      <c r="G979" s="16"/>
      <c r="H979" s="16"/>
      <c r="I979" s="10"/>
      <c r="J979" s="4">
        <v>0</v>
      </c>
      <c r="K979" s="4">
        <v>0</v>
      </c>
      <c r="L979" s="4">
        <v>0</v>
      </c>
      <c r="M979" s="17"/>
      <c r="N979" s="17"/>
      <c r="O979" s="11"/>
    </row>
    <row r="980" spans="1:15" ht="24">
      <c r="A980" s="11"/>
      <c r="B980" s="10"/>
      <c r="C980" s="88"/>
      <c r="D980" s="16"/>
      <c r="E980" s="16"/>
      <c r="F980" s="16"/>
      <c r="G980" s="16"/>
      <c r="H980" s="16"/>
      <c r="I980" s="10"/>
      <c r="J980" s="4">
        <v>0</v>
      </c>
      <c r="K980" s="4">
        <v>0</v>
      </c>
      <c r="L980" s="4">
        <v>0</v>
      </c>
      <c r="M980" s="17"/>
      <c r="N980" s="17"/>
      <c r="O980" s="11"/>
    </row>
    <row r="981" spans="1:15" ht="24">
      <c r="A981" s="11"/>
      <c r="B981" s="10"/>
      <c r="C981" s="88"/>
      <c r="D981" s="16"/>
      <c r="E981" s="16"/>
      <c r="F981" s="16"/>
      <c r="G981" s="16"/>
      <c r="H981" s="16"/>
      <c r="I981" s="10"/>
      <c r="J981" s="4">
        <v>0</v>
      </c>
      <c r="K981" s="4">
        <v>0</v>
      </c>
      <c r="L981" s="4">
        <v>0</v>
      </c>
      <c r="M981" s="17"/>
      <c r="N981" s="17"/>
      <c r="O981" s="11"/>
    </row>
    <row r="982" spans="1:15" ht="24">
      <c r="A982" s="11"/>
      <c r="B982" s="10"/>
      <c r="C982" s="88"/>
      <c r="D982" s="16"/>
      <c r="E982" s="16"/>
      <c r="F982" s="16"/>
      <c r="G982" s="16"/>
      <c r="H982" s="16"/>
      <c r="I982" s="10"/>
      <c r="J982" s="4">
        <v>0</v>
      </c>
      <c r="K982" s="4">
        <v>0</v>
      </c>
      <c r="L982" s="4">
        <v>0</v>
      </c>
      <c r="M982" s="17"/>
      <c r="N982" s="17"/>
      <c r="O982" s="11"/>
    </row>
    <row r="983" spans="1:15" ht="24">
      <c r="A983" s="11"/>
      <c r="B983" s="10"/>
      <c r="C983" s="88"/>
      <c r="D983" s="16"/>
      <c r="E983" s="16"/>
      <c r="F983" s="16"/>
      <c r="G983" s="16"/>
      <c r="H983" s="16"/>
      <c r="I983" s="10"/>
      <c r="J983" s="4">
        <v>0</v>
      </c>
      <c r="K983" s="4">
        <v>0</v>
      </c>
      <c r="L983" s="4">
        <v>0</v>
      </c>
      <c r="M983" s="17"/>
      <c r="N983" s="17"/>
      <c r="O983" s="11"/>
    </row>
    <row r="984" spans="1:15" ht="24">
      <c r="A984" s="11"/>
      <c r="B984" s="10"/>
      <c r="C984" s="88"/>
      <c r="D984" s="16"/>
      <c r="E984" s="16"/>
      <c r="F984" s="16"/>
      <c r="G984" s="16"/>
      <c r="H984" s="16"/>
      <c r="I984" s="10"/>
      <c r="J984" s="4" t="s">
        <v>216</v>
      </c>
      <c r="K984" s="4">
        <v>0</v>
      </c>
      <c r="L984" s="4">
        <v>0</v>
      </c>
      <c r="M984" s="17"/>
      <c r="N984" s="17"/>
      <c r="O984" s="11"/>
    </row>
    <row r="985" spans="1:15" ht="24">
      <c r="A985" s="11"/>
      <c r="B985" s="10"/>
      <c r="C985" s="88"/>
      <c r="D985" s="16"/>
      <c r="E985" s="16"/>
      <c r="F985" s="16"/>
      <c r="G985" s="16"/>
      <c r="H985" s="16"/>
      <c r="I985" s="10"/>
      <c r="J985" s="4">
        <v>0</v>
      </c>
      <c r="K985" s="4">
        <v>0</v>
      </c>
      <c r="L985" s="4">
        <v>0</v>
      </c>
      <c r="M985" s="17"/>
      <c r="N985" s="17"/>
      <c r="O985" s="11"/>
    </row>
    <row r="986" spans="1:15" ht="24">
      <c r="A986" s="11"/>
      <c r="B986" s="10"/>
      <c r="C986" s="88"/>
      <c r="D986" s="16"/>
      <c r="E986" s="16"/>
      <c r="F986" s="16"/>
      <c r="G986" s="16"/>
      <c r="H986" s="16"/>
      <c r="I986" s="10"/>
      <c r="J986" s="4">
        <v>0</v>
      </c>
      <c r="K986" s="4">
        <v>0</v>
      </c>
      <c r="L986" s="4">
        <v>0</v>
      </c>
      <c r="M986" s="17"/>
      <c r="N986" s="17"/>
      <c r="O986" s="11"/>
    </row>
    <row r="987" spans="1:15" ht="24">
      <c r="A987" s="11"/>
      <c r="B987" s="10"/>
      <c r="C987" s="88"/>
      <c r="D987" s="16"/>
      <c r="E987" s="16"/>
      <c r="F987" s="16"/>
      <c r="G987" s="16"/>
      <c r="H987" s="16"/>
      <c r="I987" s="10"/>
      <c r="J987" s="4">
        <v>0</v>
      </c>
      <c r="K987" s="4">
        <v>0</v>
      </c>
      <c r="L987" s="4">
        <v>0</v>
      </c>
      <c r="M987" s="17"/>
      <c r="N987" s="17"/>
      <c r="O987" s="11"/>
    </row>
    <row r="988" spans="1:15" ht="24">
      <c r="A988" s="11"/>
      <c r="B988" s="10"/>
      <c r="C988" s="88"/>
      <c r="D988" s="16"/>
      <c r="E988" s="16"/>
      <c r="F988" s="16"/>
      <c r="G988" s="16"/>
      <c r="H988" s="16"/>
      <c r="I988" s="10"/>
      <c r="J988" s="4">
        <v>0</v>
      </c>
      <c r="K988" s="4">
        <v>0</v>
      </c>
      <c r="L988" s="4">
        <v>0</v>
      </c>
      <c r="M988" s="17"/>
      <c r="N988" s="17"/>
      <c r="O988" s="11"/>
    </row>
    <row r="989" spans="1:15" ht="24">
      <c r="A989" s="11"/>
      <c r="B989" s="10"/>
      <c r="C989" s="88"/>
      <c r="D989" s="16"/>
      <c r="E989" s="16"/>
      <c r="F989" s="16"/>
      <c r="G989" s="16"/>
      <c r="H989" s="16"/>
      <c r="I989" s="10"/>
      <c r="J989" s="4">
        <v>0</v>
      </c>
      <c r="K989" s="4">
        <v>0</v>
      </c>
      <c r="L989" s="4">
        <v>0</v>
      </c>
      <c r="M989" s="17"/>
      <c r="N989" s="17"/>
      <c r="O989" s="11"/>
    </row>
    <row r="990" spans="10:15" ht="24">
      <c r="J990" s="4">
        <v>0</v>
      </c>
      <c r="K990" s="4">
        <v>0</v>
      </c>
      <c r="L990" s="4">
        <v>0</v>
      </c>
      <c r="M990" s="17"/>
      <c r="N990" s="17"/>
      <c r="O990" s="11"/>
    </row>
    <row r="991" spans="10:15" ht="24">
      <c r="J991" s="4">
        <v>0</v>
      </c>
      <c r="K991" s="4">
        <v>0</v>
      </c>
      <c r="L991" s="4">
        <v>0</v>
      </c>
      <c r="M991" s="17"/>
      <c r="N991" s="17"/>
      <c r="O991" s="11"/>
    </row>
    <row r="992" spans="10:15" ht="24">
      <c r="J992" s="4">
        <v>0</v>
      </c>
      <c r="K992" s="4">
        <v>0</v>
      </c>
      <c r="L992" s="4">
        <v>0</v>
      </c>
      <c r="M992" s="17"/>
      <c r="N992" s="17"/>
      <c r="O992" s="11"/>
    </row>
    <row r="993" spans="10:15" ht="24">
      <c r="J993" s="4">
        <v>0</v>
      </c>
      <c r="K993" s="4">
        <v>0</v>
      </c>
      <c r="L993" s="4">
        <v>0</v>
      </c>
      <c r="M993" s="17"/>
      <c r="N993" s="17"/>
      <c r="O993" s="11"/>
    </row>
    <row r="994" spans="10:15" ht="24">
      <c r="J994" s="4">
        <v>0</v>
      </c>
      <c r="K994" s="4">
        <v>0</v>
      </c>
      <c r="L994" s="4">
        <v>0</v>
      </c>
      <c r="M994" s="17"/>
      <c r="N994" s="17"/>
      <c r="O994" s="11"/>
    </row>
    <row r="995" spans="10:15" ht="24">
      <c r="J995" s="4">
        <v>0</v>
      </c>
      <c r="K995" s="4">
        <v>0</v>
      </c>
      <c r="L995" s="4">
        <v>0</v>
      </c>
      <c r="M995" s="17"/>
      <c r="N995" s="17"/>
      <c r="O995" s="11"/>
    </row>
    <row r="996" spans="10:15" ht="24">
      <c r="J996" s="4">
        <v>0</v>
      </c>
      <c r="K996" s="4">
        <v>0</v>
      </c>
      <c r="L996" s="4">
        <v>0</v>
      </c>
      <c r="M996" s="17"/>
      <c r="N996" s="17"/>
      <c r="O996" s="11"/>
    </row>
    <row r="997" spans="10:15" ht="24">
      <c r="J997" s="4">
        <v>0</v>
      </c>
      <c r="K997" s="4">
        <v>0</v>
      </c>
      <c r="L997" s="4">
        <v>0</v>
      </c>
      <c r="M997" s="17"/>
      <c r="N997" s="17"/>
      <c r="O997" s="11"/>
    </row>
    <row r="998" spans="10:15" ht="24">
      <c r="J998" s="4">
        <v>0</v>
      </c>
      <c r="K998" s="4">
        <v>0</v>
      </c>
      <c r="L998" s="4">
        <v>0</v>
      </c>
      <c r="M998" s="17"/>
      <c r="N998" s="17"/>
      <c r="O998" s="11"/>
    </row>
    <row r="999" spans="10:15" ht="24">
      <c r="J999" s="4">
        <v>0</v>
      </c>
      <c r="K999" s="4">
        <v>0</v>
      </c>
      <c r="L999" s="4">
        <v>0</v>
      </c>
      <c r="M999" s="17"/>
      <c r="N999" s="17"/>
      <c r="O999" s="11"/>
    </row>
    <row r="1000" spans="10:15" ht="24">
      <c r="J1000" s="4">
        <v>0</v>
      </c>
      <c r="K1000" s="4">
        <v>0</v>
      </c>
      <c r="L1000" s="4">
        <v>0</v>
      </c>
      <c r="M1000" s="17"/>
      <c r="N1000" s="17"/>
      <c r="O1000" s="11"/>
    </row>
    <row r="1001" spans="10:15" ht="24">
      <c r="J1001" s="4">
        <v>0</v>
      </c>
      <c r="K1001" s="4">
        <v>0</v>
      </c>
      <c r="L1001" s="4">
        <v>0</v>
      </c>
      <c r="M1001" s="17"/>
      <c r="N1001" s="17"/>
      <c r="O1001" s="11"/>
    </row>
    <row r="1002" spans="10:15" ht="24">
      <c r="J1002" s="4">
        <v>0</v>
      </c>
      <c r="K1002" s="4">
        <v>0</v>
      </c>
      <c r="L1002" s="4">
        <v>0</v>
      </c>
      <c r="M1002" s="17"/>
      <c r="N1002" s="17"/>
      <c r="O1002" s="11"/>
    </row>
    <row r="1003" spans="10:15" ht="24">
      <c r="J1003" s="4">
        <v>0</v>
      </c>
      <c r="K1003" s="4">
        <v>0</v>
      </c>
      <c r="L1003" s="4">
        <v>0</v>
      </c>
      <c r="M1003" s="17"/>
      <c r="N1003" s="17"/>
      <c r="O1003" s="11"/>
    </row>
    <row r="1004" spans="10:15" ht="24">
      <c r="J1004" s="4">
        <v>0</v>
      </c>
      <c r="K1004" s="4">
        <v>0</v>
      </c>
      <c r="L1004" s="4">
        <v>0</v>
      </c>
      <c r="M1004" s="17"/>
      <c r="N1004" s="17"/>
      <c r="O1004" s="11"/>
    </row>
    <row r="1005" spans="10:15" ht="24">
      <c r="J1005" s="4">
        <v>0</v>
      </c>
      <c r="K1005" s="4">
        <v>0</v>
      </c>
      <c r="L1005" s="4">
        <v>0</v>
      </c>
      <c r="M1005" s="17"/>
      <c r="N1005" s="17"/>
      <c r="O1005" s="11"/>
    </row>
    <row r="1006" spans="10:15" ht="24">
      <c r="J1006" s="4">
        <v>0</v>
      </c>
      <c r="K1006" s="4">
        <v>0</v>
      </c>
      <c r="L1006" s="4">
        <v>0</v>
      </c>
      <c r="M1006" s="17"/>
      <c r="N1006" s="17"/>
      <c r="O1006" s="11"/>
    </row>
    <row r="1007" spans="10:15" ht="24">
      <c r="J1007" s="4">
        <v>0</v>
      </c>
      <c r="K1007" s="4">
        <v>0</v>
      </c>
      <c r="L1007" s="4">
        <v>0</v>
      </c>
      <c r="M1007" s="17"/>
      <c r="N1007" s="17"/>
      <c r="O1007" s="11"/>
    </row>
    <row r="1008" spans="10:15" ht="24">
      <c r="J1008" s="4">
        <v>0</v>
      </c>
      <c r="K1008" s="4">
        <v>0</v>
      </c>
      <c r="L1008" s="4">
        <v>0</v>
      </c>
      <c r="M1008" s="17"/>
      <c r="N1008" s="17"/>
      <c r="O1008" s="11"/>
    </row>
    <row r="1009" spans="10:15" ht="24">
      <c r="J1009" s="4">
        <v>0</v>
      </c>
      <c r="K1009" s="4">
        <v>0</v>
      </c>
      <c r="L1009" s="4">
        <v>0</v>
      </c>
      <c r="M1009" s="17"/>
      <c r="N1009" s="17"/>
      <c r="O1009" s="11"/>
    </row>
    <row r="1010" spans="10:15" ht="24">
      <c r="J1010" s="4">
        <v>0</v>
      </c>
      <c r="K1010" s="4">
        <v>0</v>
      </c>
      <c r="L1010" s="4">
        <v>0</v>
      </c>
      <c r="M1010" s="17"/>
      <c r="N1010" s="17"/>
      <c r="O1010" s="11"/>
    </row>
    <row r="1011" spans="10:15" ht="24">
      <c r="J1011" s="4">
        <v>0</v>
      </c>
      <c r="K1011" s="4">
        <v>0</v>
      </c>
      <c r="L1011" s="4">
        <v>0</v>
      </c>
      <c r="M1011" s="17"/>
      <c r="N1011" s="17"/>
      <c r="O1011" s="11"/>
    </row>
    <row r="1012" spans="10:15" ht="24">
      <c r="J1012" s="4">
        <v>0</v>
      </c>
      <c r="K1012" s="4">
        <v>0</v>
      </c>
      <c r="L1012" s="4">
        <v>0</v>
      </c>
      <c r="M1012" s="17"/>
      <c r="N1012" s="17"/>
      <c r="O1012" s="11"/>
    </row>
    <row r="1013" spans="10:15" ht="24">
      <c r="J1013" s="4">
        <v>0</v>
      </c>
      <c r="K1013" s="4">
        <v>0</v>
      </c>
      <c r="L1013" s="4">
        <v>0</v>
      </c>
      <c r="M1013" s="17"/>
      <c r="N1013" s="17"/>
      <c r="O1013" s="11"/>
    </row>
    <row r="1014" spans="10:15" ht="24">
      <c r="J1014" s="4">
        <v>0</v>
      </c>
      <c r="K1014" s="4">
        <v>0</v>
      </c>
      <c r="L1014" s="4">
        <v>0</v>
      </c>
      <c r="M1014" s="17"/>
      <c r="N1014" s="17"/>
      <c r="O1014" s="11"/>
    </row>
    <row r="1015" spans="10:15" ht="24">
      <c r="J1015" s="4">
        <v>0</v>
      </c>
      <c r="K1015" s="4">
        <v>0</v>
      </c>
      <c r="L1015" s="4">
        <v>0</v>
      </c>
      <c r="M1015" s="17"/>
      <c r="N1015" s="17"/>
      <c r="O1015" s="11"/>
    </row>
    <row r="1016" spans="10:15" ht="24">
      <c r="J1016" s="4">
        <v>0</v>
      </c>
      <c r="K1016" s="4">
        <v>0</v>
      </c>
      <c r="L1016" s="4">
        <v>0</v>
      </c>
      <c r="M1016" s="17"/>
      <c r="N1016" s="17"/>
      <c r="O1016" s="11"/>
    </row>
    <row r="1017" spans="10:15" ht="24">
      <c r="J1017" s="4">
        <v>0</v>
      </c>
      <c r="K1017" s="4">
        <v>0</v>
      </c>
      <c r="L1017" s="4">
        <v>0</v>
      </c>
      <c r="M1017" s="17"/>
      <c r="N1017" s="17"/>
      <c r="O1017" s="11"/>
    </row>
    <row r="1018" spans="10:15" ht="24">
      <c r="J1018" s="4">
        <v>0</v>
      </c>
      <c r="K1018" s="4">
        <v>0</v>
      </c>
      <c r="L1018" s="4">
        <v>0</v>
      </c>
      <c r="M1018" s="17"/>
      <c r="N1018" s="17"/>
      <c r="O1018" s="11"/>
    </row>
    <row r="1019" spans="10:15" ht="24">
      <c r="J1019" s="4">
        <v>0</v>
      </c>
      <c r="K1019" s="4">
        <v>0</v>
      </c>
      <c r="L1019" s="4">
        <v>0</v>
      </c>
      <c r="M1019" s="17"/>
      <c r="N1019" s="17"/>
      <c r="O1019" s="11"/>
    </row>
    <row r="1020" spans="10:15" ht="24">
      <c r="J1020" s="4">
        <v>0</v>
      </c>
      <c r="K1020" s="4">
        <v>0</v>
      </c>
      <c r="L1020" s="4">
        <v>0</v>
      </c>
      <c r="M1020" s="17"/>
      <c r="N1020" s="17"/>
      <c r="O1020" s="11"/>
    </row>
    <row r="1021" spans="10:15" ht="24">
      <c r="J1021" s="4">
        <v>0</v>
      </c>
      <c r="K1021" s="4">
        <v>0</v>
      </c>
      <c r="L1021" s="4">
        <v>0</v>
      </c>
      <c r="M1021" s="17"/>
      <c r="N1021" s="17"/>
      <c r="O1021" s="11"/>
    </row>
    <row r="1022" spans="10:15" ht="24">
      <c r="J1022" s="4">
        <v>0</v>
      </c>
      <c r="K1022" s="4">
        <v>0</v>
      </c>
      <c r="L1022" s="4">
        <v>0</v>
      </c>
      <c r="M1022" s="17"/>
      <c r="N1022" s="17"/>
      <c r="O1022" s="11"/>
    </row>
    <row r="1023" spans="10:15" ht="24">
      <c r="J1023" s="4">
        <v>0</v>
      </c>
      <c r="K1023" s="4">
        <v>0</v>
      </c>
      <c r="L1023" s="4">
        <v>0</v>
      </c>
      <c r="M1023" s="17"/>
      <c r="N1023" s="17"/>
      <c r="O1023" s="11"/>
    </row>
    <row r="1024" spans="10:15" ht="24">
      <c r="J1024" s="4">
        <v>0</v>
      </c>
      <c r="K1024" s="4">
        <v>0</v>
      </c>
      <c r="L1024" s="4">
        <v>0</v>
      </c>
      <c r="M1024" s="17"/>
      <c r="N1024" s="17"/>
      <c r="O1024" s="11"/>
    </row>
    <row r="1025" spans="10:15" ht="24">
      <c r="J1025" s="4">
        <v>0</v>
      </c>
      <c r="K1025" s="4">
        <v>0</v>
      </c>
      <c r="L1025" s="4">
        <v>0</v>
      </c>
      <c r="M1025" s="17"/>
      <c r="N1025" s="17"/>
      <c r="O1025" s="11"/>
    </row>
    <row r="1026" spans="10:15" ht="24">
      <c r="J1026" s="4">
        <v>0</v>
      </c>
      <c r="K1026" s="4">
        <v>0</v>
      </c>
      <c r="L1026" s="4">
        <v>0</v>
      </c>
      <c r="M1026" s="17"/>
      <c r="N1026" s="17"/>
      <c r="O1026" s="11"/>
    </row>
    <row r="1027" spans="10:15" ht="24">
      <c r="J1027" s="4">
        <v>0</v>
      </c>
      <c r="K1027" s="4">
        <v>0</v>
      </c>
      <c r="L1027" s="4">
        <v>0</v>
      </c>
      <c r="M1027" s="17"/>
      <c r="N1027" s="17"/>
      <c r="O1027" s="11"/>
    </row>
    <row r="1028" spans="10:15" ht="24">
      <c r="J1028" s="4">
        <v>0</v>
      </c>
      <c r="K1028" s="4">
        <v>0</v>
      </c>
      <c r="L1028" s="4">
        <v>0</v>
      </c>
      <c r="M1028" s="17"/>
      <c r="N1028" s="17"/>
      <c r="O1028" s="11"/>
    </row>
    <row r="1029" spans="10:15" ht="24">
      <c r="J1029" s="4">
        <v>0</v>
      </c>
      <c r="K1029" s="4">
        <v>0</v>
      </c>
      <c r="L1029" s="4">
        <v>0</v>
      </c>
      <c r="M1029" s="17"/>
      <c r="N1029" s="17"/>
      <c r="O1029" s="11"/>
    </row>
    <row r="1030" spans="10:15" ht="24">
      <c r="J1030" s="4">
        <v>0</v>
      </c>
      <c r="K1030" s="4">
        <v>0</v>
      </c>
      <c r="L1030" s="4">
        <v>0</v>
      </c>
      <c r="M1030" s="17"/>
      <c r="N1030" s="17"/>
      <c r="O1030" s="11"/>
    </row>
    <row r="1031" spans="10:15" ht="24">
      <c r="J1031" s="4">
        <v>0</v>
      </c>
      <c r="K1031" s="4">
        <v>0</v>
      </c>
      <c r="L1031" s="4">
        <v>0</v>
      </c>
      <c r="M1031" s="17"/>
      <c r="N1031" s="17"/>
      <c r="O1031" s="11"/>
    </row>
    <row r="1032" spans="10:15" ht="24">
      <c r="J1032" s="4">
        <v>0</v>
      </c>
      <c r="K1032" s="4">
        <v>0</v>
      </c>
      <c r="L1032" s="4">
        <v>0</v>
      </c>
      <c r="M1032" s="17"/>
      <c r="N1032" s="17"/>
      <c r="O1032" s="11"/>
    </row>
    <row r="1033" spans="10:15" ht="24">
      <c r="J1033" s="4">
        <v>0</v>
      </c>
      <c r="K1033" s="4">
        <v>0</v>
      </c>
      <c r="L1033" s="4">
        <v>0</v>
      </c>
      <c r="M1033" s="17"/>
      <c r="N1033" s="17"/>
      <c r="O1033" s="11"/>
    </row>
    <row r="1034" spans="10:15" ht="24">
      <c r="J1034" s="4">
        <v>0</v>
      </c>
      <c r="K1034" s="4">
        <v>0</v>
      </c>
      <c r="L1034" s="4">
        <v>0</v>
      </c>
      <c r="M1034" s="17"/>
      <c r="N1034" s="17"/>
      <c r="O1034" s="11"/>
    </row>
    <row r="1035" spans="10:15" ht="24">
      <c r="J1035" s="4">
        <v>0</v>
      </c>
      <c r="K1035" s="4">
        <v>0</v>
      </c>
      <c r="L1035" s="4">
        <v>0</v>
      </c>
      <c r="M1035" s="17"/>
      <c r="N1035" s="17"/>
      <c r="O1035" s="11"/>
    </row>
    <row r="1036" spans="10:15" ht="24">
      <c r="J1036" s="4">
        <v>0</v>
      </c>
      <c r="K1036" s="4">
        <v>0</v>
      </c>
      <c r="L1036" s="4">
        <v>0</v>
      </c>
      <c r="M1036" s="17"/>
      <c r="N1036" s="17"/>
      <c r="O1036" s="11"/>
    </row>
    <row r="1037" spans="10:15" ht="24">
      <c r="J1037" s="4">
        <v>0</v>
      </c>
      <c r="K1037" s="4">
        <v>0</v>
      </c>
      <c r="L1037" s="4">
        <v>0</v>
      </c>
      <c r="M1037" s="17"/>
      <c r="N1037" s="17"/>
      <c r="O1037" s="11"/>
    </row>
    <row r="1038" spans="10:15" ht="24">
      <c r="J1038" s="4">
        <v>0</v>
      </c>
      <c r="K1038" s="4">
        <v>0</v>
      </c>
      <c r="L1038" s="4">
        <v>0</v>
      </c>
      <c r="M1038" s="17"/>
      <c r="N1038" s="17"/>
      <c r="O1038" s="11"/>
    </row>
    <row r="1039" spans="10:15" ht="24">
      <c r="J1039" s="4">
        <v>0</v>
      </c>
      <c r="K1039" s="4">
        <v>0</v>
      </c>
      <c r="L1039" s="4">
        <v>0</v>
      </c>
      <c r="M1039" s="17"/>
      <c r="N1039" s="17"/>
      <c r="O1039" s="11"/>
    </row>
    <row r="1040" spans="10:15" ht="24">
      <c r="J1040" s="4">
        <v>0</v>
      </c>
      <c r="K1040" s="4">
        <v>0</v>
      </c>
      <c r="L1040" s="4">
        <v>0</v>
      </c>
      <c r="M1040" s="17"/>
      <c r="N1040" s="17"/>
      <c r="O1040" s="11"/>
    </row>
    <row r="1041" spans="10:15" ht="24">
      <c r="J1041" s="4">
        <v>0</v>
      </c>
      <c r="K1041" s="4">
        <v>0</v>
      </c>
      <c r="L1041" s="4">
        <v>0</v>
      </c>
      <c r="M1041" s="17"/>
      <c r="N1041" s="17"/>
      <c r="O1041" s="11"/>
    </row>
    <row r="1042" spans="10:15" ht="24">
      <c r="J1042" s="4">
        <v>0</v>
      </c>
      <c r="K1042" s="4">
        <v>0</v>
      </c>
      <c r="L1042" s="4">
        <v>0</v>
      </c>
      <c r="M1042" s="17"/>
      <c r="N1042" s="17"/>
      <c r="O1042" s="11"/>
    </row>
    <row r="1043" spans="10:15" ht="24">
      <c r="J1043" s="4">
        <v>0</v>
      </c>
      <c r="K1043" s="4">
        <v>0</v>
      </c>
      <c r="L1043" s="4">
        <v>0</v>
      </c>
      <c r="M1043" s="17"/>
      <c r="N1043" s="17"/>
      <c r="O1043" s="11"/>
    </row>
    <row r="1044" spans="10:15" ht="24">
      <c r="J1044" s="4">
        <v>0</v>
      </c>
      <c r="K1044" s="4">
        <v>0</v>
      </c>
      <c r="L1044" s="4">
        <v>0</v>
      </c>
      <c r="M1044" s="17"/>
      <c r="N1044" s="17"/>
      <c r="O1044" s="11"/>
    </row>
    <row r="1045" spans="10:15" ht="24">
      <c r="J1045" s="4">
        <v>0</v>
      </c>
      <c r="K1045" s="4">
        <v>0</v>
      </c>
      <c r="L1045" s="4">
        <v>0</v>
      </c>
      <c r="M1045" s="17"/>
      <c r="N1045" s="17"/>
      <c r="O1045" s="11"/>
    </row>
    <row r="1046" spans="10:15" ht="24">
      <c r="J1046" s="4">
        <v>0</v>
      </c>
      <c r="K1046" s="4">
        <v>0</v>
      </c>
      <c r="L1046" s="4">
        <v>0</v>
      </c>
      <c r="M1046" s="17"/>
      <c r="N1046" s="17"/>
      <c r="O1046" s="11"/>
    </row>
    <row r="1047" spans="10:15" ht="24">
      <c r="J1047" s="4">
        <v>0</v>
      </c>
      <c r="K1047" s="4">
        <v>0</v>
      </c>
      <c r="L1047" s="4">
        <v>0</v>
      </c>
      <c r="M1047" s="17"/>
      <c r="N1047" s="17"/>
      <c r="O1047" s="11"/>
    </row>
    <row r="1048" spans="10:15" ht="24">
      <c r="J1048" s="4">
        <v>0</v>
      </c>
      <c r="K1048" s="4">
        <v>0</v>
      </c>
      <c r="L1048" s="4">
        <v>0</v>
      </c>
      <c r="M1048" s="17"/>
      <c r="N1048" s="17"/>
      <c r="O1048" s="11"/>
    </row>
    <row r="1049" spans="10:15" ht="24">
      <c r="J1049" s="4">
        <v>0</v>
      </c>
      <c r="K1049" s="4">
        <v>0</v>
      </c>
      <c r="L1049" s="4">
        <v>0</v>
      </c>
      <c r="M1049" s="17"/>
      <c r="N1049" s="17"/>
      <c r="O1049" s="11"/>
    </row>
    <row r="1050" spans="10:15" ht="24">
      <c r="J1050" s="4">
        <v>0</v>
      </c>
      <c r="K1050" s="4">
        <v>0</v>
      </c>
      <c r="L1050" s="4">
        <v>0</v>
      </c>
      <c r="M1050" s="17"/>
      <c r="N1050" s="17"/>
      <c r="O1050" s="11"/>
    </row>
    <row r="1051" spans="10:15" ht="24">
      <c r="J1051" s="4">
        <v>0</v>
      </c>
      <c r="K1051" s="4">
        <v>0</v>
      </c>
      <c r="L1051" s="4">
        <v>0</v>
      </c>
      <c r="M1051" s="17"/>
      <c r="N1051" s="17"/>
      <c r="O1051" s="11"/>
    </row>
    <row r="1052" spans="10:15" ht="24">
      <c r="J1052" s="4">
        <v>0</v>
      </c>
      <c r="K1052" s="4">
        <v>0</v>
      </c>
      <c r="L1052" s="4">
        <v>0</v>
      </c>
      <c r="M1052" s="17"/>
      <c r="N1052" s="17"/>
      <c r="O1052" s="11"/>
    </row>
    <row r="1053" spans="10:15" ht="24">
      <c r="J1053" s="4">
        <v>0</v>
      </c>
      <c r="K1053" s="4">
        <v>0</v>
      </c>
      <c r="L1053" s="4">
        <v>0</v>
      </c>
      <c r="M1053" s="17"/>
      <c r="N1053" s="17"/>
      <c r="O1053" s="11"/>
    </row>
    <row r="1054" spans="10:15" ht="24">
      <c r="J1054" s="4">
        <v>0</v>
      </c>
      <c r="K1054" s="4">
        <v>0</v>
      </c>
      <c r="L1054" s="4">
        <v>0</v>
      </c>
      <c r="M1054" s="17"/>
      <c r="N1054" s="17"/>
      <c r="O1054" s="11"/>
    </row>
    <row r="1055" spans="10:15" ht="24">
      <c r="J1055" s="4">
        <v>0</v>
      </c>
      <c r="K1055" s="4">
        <v>0</v>
      </c>
      <c r="L1055" s="4">
        <v>0</v>
      </c>
      <c r="M1055" s="17"/>
      <c r="N1055" s="17"/>
      <c r="O1055" s="11"/>
    </row>
    <row r="1056" spans="10:15" ht="24">
      <c r="J1056" s="4">
        <v>0</v>
      </c>
      <c r="K1056" s="4">
        <v>0</v>
      </c>
      <c r="L1056" s="4">
        <v>0</v>
      </c>
      <c r="M1056" s="17"/>
      <c r="N1056" s="17"/>
      <c r="O1056" s="11"/>
    </row>
    <row r="1057" spans="10:15" ht="24">
      <c r="J1057" s="4">
        <v>0</v>
      </c>
      <c r="K1057" s="4">
        <v>0</v>
      </c>
      <c r="L1057" s="4">
        <v>0</v>
      </c>
      <c r="M1057" s="17"/>
      <c r="N1057" s="17"/>
      <c r="O1057" s="11"/>
    </row>
    <row r="1058" spans="10:15" ht="24">
      <c r="J1058" s="4">
        <v>0</v>
      </c>
      <c r="K1058" s="4">
        <v>0</v>
      </c>
      <c r="L1058" s="4">
        <v>0</v>
      </c>
      <c r="M1058" s="17"/>
      <c r="N1058" s="17"/>
      <c r="O1058" s="11"/>
    </row>
    <row r="1059" spans="10:15" ht="24">
      <c r="J1059" s="4">
        <v>0</v>
      </c>
      <c r="K1059" s="4">
        <v>0</v>
      </c>
      <c r="L1059" s="4">
        <v>0</v>
      </c>
      <c r="M1059" s="17"/>
      <c r="N1059" s="17"/>
      <c r="O1059" s="11"/>
    </row>
    <row r="1060" spans="10:15" ht="24">
      <c r="J1060" s="4">
        <v>0</v>
      </c>
      <c r="K1060" s="4">
        <v>0</v>
      </c>
      <c r="L1060" s="4">
        <v>0</v>
      </c>
      <c r="M1060" s="17"/>
      <c r="N1060" s="17"/>
      <c r="O1060" s="11"/>
    </row>
    <row r="1061" spans="10:15" ht="24">
      <c r="J1061" s="4">
        <v>0</v>
      </c>
      <c r="K1061" s="4">
        <v>0</v>
      </c>
      <c r="L1061" s="4">
        <v>0</v>
      </c>
      <c r="M1061" s="17"/>
      <c r="N1061" s="17"/>
      <c r="O1061" s="11"/>
    </row>
    <row r="1062" spans="10:15" ht="24">
      <c r="J1062" s="4">
        <v>0</v>
      </c>
      <c r="K1062" s="4">
        <v>0</v>
      </c>
      <c r="L1062" s="4">
        <v>0</v>
      </c>
      <c r="M1062" s="17"/>
      <c r="N1062" s="17"/>
      <c r="O1062" s="11"/>
    </row>
    <row r="1063" spans="10:15" ht="24">
      <c r="J1063" s="4">
        <v>0</v>
      </c>
      <c r="K1063" s="4">
        <v>0</v>
      </c>
      <c r="L1063" s="4">
        <v>0</v>
      </c>
      <c r="M1063" s="17"/>
      <c r="N1063" s="17"/>
      <c r="O1063" s="11"/>
    </row>
    <row r="1064" spans="10:15" ht="24">
      <c r="J1064" s="4">
        <v>0</v>
      </c>
      <c r="K1064" s="4">
        <v>0</v>
      </c>
      <c r="L1064" s="4">
        <v>0</v>
      </c>
      <c r="M1064" s="17"/>
      <c r="N1064" s="17"/>
      <c r="O1064" s="11"/>
    </row>
    <row r="1065" spans="10:15" ht="24">
      <c r="J1065" s="4">
        <v>0</v>
      </c>
      <c r="K1065" s="4">
        <v>0</v>
      </c>
      <c r="L1065" s="4">
        <v>0</v>
      </c>
      <c r="M1065" s="17"/>
      <c r="N1065" s="17"/>
      <c r="O1065" s="11"/>
    </row>
    <row r="1066" spans="10:15" ht="24">
      <c r="J1066" s="4">
        <v>0</v>
      </c>
      <c r="K1066" s="4">
        <v>0</v>
      </c>
      <c r="L1066" s="4">
        <v>0</v>
      </c>
      <c r="M1066" s="17"/>
      <c r="N1066" s="17"/>
      <c r="O1066" s="11"/>
    </row>
    <row r="1067" spans="10:15" ht="24">
      <c r="J1067" s="4">
        <v>0</v>
      </c>
      <c r="K1067" s="4">
        <v>0</v>
      </c>
      <c r="L1067" s="4">
        <v>0</v>
      </c>
      <c r="M1067" s="17"/>
      <c r="N1067" s="17"/>
      <c r="O1067" s="11"/>
    </row>
    <row r="1068" spans="10:15" ht="24">
      <c r="J1068" s="4">
        <v>0</v>
      </c>
      <c r="K1068" s="4">
        <v>0</v>
      </c>
      <c r="L1068" s="4">
        <v>0</v>
      </c>
      <c r="M1068" s="17"/>
      <c r="N1068" s="17"/>
      <c r="O1068" s="11"/>
    </row>
    <row r="1069" spans="10:15" ht="24">
      <c r="J1069" s="4">
        <v>0</v>
      </c>
      <c r="K1069" s="4">
        <v>0</v>
      </c>
      <c r="L1069" s="4">
        <v>0</v>
      </c>
      <c r="M1069" s="17"/>
      <c r="N1069" s="17"/>
      <c r="O1069" s="11"/>
    </row>
    <row r="1070" spans="10:15" ht="24">
      <c r="J1070" s="4">
        <v>0</v>
      </c>
      <c r="K1070" s="4">
        <v>0</v>
      </c>
      <c r="L1070" s="4">
        <v>0</v>
      </c>
      <c r="M1070" s="17"/>
      <c r="N1070" s="17"/>
      <c r="O1070" s="11"/>
    </row>
    <row r="1071" spans="10:15" ht="24">
      <c r="J1071" s="4">
        <v>0</v>
      </c>
      <c r="K1071" s="4">
        <v>0</v>
      </c>
      <c r="L1071" s="4">
        <v>0</v>
      </c>
      <c r="M1071" s="17"/>
      <c r="N1071" s="17"/>
      <c r="O1071" s="11"/>
    </row>
    <row r="1072" spans="10:15" ht="24">
      <c r="J1072" s="4">
        <v>0</v>
      </c>
      <c r="K1072" s="4">
        <v>0</v>
      </c>
      <c r="L1072" s="4">
        <v>0</v>
      </c>
      <c r="M1072" s="17"/>
      <c r="N1072" s="17"/>
      <c r="O1072" s="11"/>
    </row>
    <row r="1073" spans="10:15" ht="24">
      <c r="J1073" s="4">
        <v>0</v>
      </c>
      <c r="K1073" s="4">
        <v>0</v>
      </c>
      <c r="L1073" s="4">
        <v>0</v>
      </c>
      <c r="M1073" s="17"/>
      <c r="N1073" s="17"/>
      <c r="O1073" s="11"/>
    </row>
    <row r="1074" spans="10:15" ht="24">
      <c r="J1074" s="4">
        <v>0</v>
      </c>
      <c r="K1074" s="4">
        <v>0</v>
      </c>
      <c r="L1074" s="4">
        <v>0</v>
      </c>
      <c r="M1074" s="17"/>
      <c r="N1074" s="17"/>
      <c r="O1074" s="11"/>
    </row>
    <row r="1075" spans="10:15" ht="24">
      <c r="J1075" s="4">
        <v>0</v>
      </c>
      <c r="K1075" s="4">
        <v>0</v>
      </c>
      <c r="L1075" s="4">
        <v>0</v>
      </c>
      <c r="M1075" s="17"/>
      <c r="N1075" s="17"/>
      <c r="O1075" s="11"/>
    </row>
    <row r="1076" spans="10:15" ht="24">
      <c r="J1076" s="4">
        <v>0</v>
      </c>
      <c r="K1076" s="4">
        <v>0</v>
      </c>
      <c r="L1076" s="4">
        <v>0</v>
      </c>
      <c r="M1076" s="17"/>
      <c r="N1076" s="17"/>
      <c r="O1076" s="11"/>
    </row>
    <row r="1077" spans="10:15" ht="24">
      <c r="J1077" s="4">
        <v>0</v>
      </c>
      <c r="K1077" s="4">
        <v>0</v>
      </c>
      <c r="L1077" s="4">
        <v>0</v>
      </c>
      <c r="M1077" s="17"/>
      <c r="N1077" s="17"/>
      <c r="O1077" s="11"/>
    </row>
    <row r="1078" spans="10:15" ht="24">
      <c r="J1078" s="4">
        <v>0</v>
      </c>
      <c r="K1078" s="4">
        <v>0</v>
      </c>
      <c r="L1078" s="4">
        <v>0</v>
      </c>
      <c r="M1078" s="17"/>
      <c r="N1078" s="17"/>
      <c r="O1078" s="11"/>
    </row>
    <row r="1079" spans="10:15" ht="24">
      <c r="J1079" s="4">
        <v>0</v>
      </c>
      <c r="K1079" s="4">
        <v>0</v>
      </c>
      <c r="L1079" s="4">
        <v>0</v>
      </c>
      <c r="M1079" s="17"/>
      <c r="N1079" s="17"/>
      <c r="O1079" s="11"/>
    </row>
    <row r="1080" spans="10:15" ht="24">
      <c r="J1080" s="4">
        <v>0</v>
      </c>
      <c r="K1080" s="4">
        <v>0</v>
      </c>
      <c r="L1080" s="4">
        <v>0</v>
      </c>
      <c r="M1080" s="17"/>
      <c r="N1080" s="17"/>
      <c r="O1080" s="11"/>
    </row>
    <row r="1081" spans="10:15" ht="24">
      <c r="J1081" s="4">
        <v>0</v>
      </c>
      <c r="K1081" s="4">
        <v>0</v>
      </c>
      <c r="L1081" s="4">
        <v>0</v>
      </c>
      <c r="M1081" s="17"/>
      <c r="N1081" s="17"/>
      <c r="O1081" s="11"/>
    </row>
    <row r="1082" spans="10:15" ht="24">
      <c r="J1082" s="4">
        <v>0</v>
      </c>
      <c r="K1082" s="4">
        <v>0</v>
      </c>
      <c r="L1082" s="4">
        <v>0</v>
      </c>
      <c r="M1082" s="17"/>
      <c r="N1082" s="17"/>
      <c r="O1082" s="11"/>
    </row>
    <row r="1083" spans="10:15" ht="24">
      <c r="J1083" s="4">
        <v>0</v>
      </c>
      <c r="K1083" s="4">
        <v>0</v>
      </c>
      <c r="L1083" s="4">
        <v>0</v>
      </c>
      <c r="M1083" s="17"/>
      <c r="N1083" s="17"/>
      <c r="O1083" s="11"/>
    </row>
    <row r="1084" spans="10:15" ht="24">
      <c r="J1084" s="4">
        <v>0</v>
      </c>
      <c r="K1084" s="4">
        <v>0</v>
      </c>
      <c r="L1084" s="4">
        <v>0</v>
      </c>
      <c r="M1084" s="17"/>
      <c r="N1084" s="17"/>
      <c r="O1084" s="11"/>
    </row>
    <row r="1085" spans="10:15" ht="24">
      <c r="J1085" s="4">
        <v>0</v>
      </c>
      <c r="K1085" s="4">
        <v>0</v>
      </c>
      <c r="L1085" s="4">
        <v>0</v>
      </c>
      <c r="M1085" s="17"/>
      <c r="N1085" s="17"/>
      <c r="O1085" s="11"/>
    </row>
    <row r="1086" spans="10:15" ht="24">
      <c r="J1086" s="4">
        <v>0</v>
      </c>
      <c r="K1086" s="4">
        <v>0</v>
      </c>
      <c r="L1086" s="4">
        <v>0</v>
      </c>
      <c r="M1086" s="17"/>
      <c r="N1086" s="17"/>
      <c r="O1086" s="11"/>
    </row>
    <row r="1087" spans="10:15" ht="24">
      <c r="J1087" s="4">
        <v>0</v>
      </c>
      <c r="K1087" s="4">
        <v>0</v>
      </c>
      <c r="L1087" s="4">
        <v>0</v>
      </c>
      <c r="M1087" s="17"/>
      <c r="N1087" s="17"/>
      <c r="O1087" s="11"/>
    </row>
    <row r="1088" spans="10:15" ht="24">
      <c r="J1088" s="4">
        <v>0</v>
      </c>
      <c r="K1088" s="4">
        <v>0</v>
      </c>
      <c r="L1088" s="4">
        <v>0</v>
      </c>
      <c r="M1088" s="17"/>
      <c r="N1088" s="17"/>
      <c r="O1088" s="11"/>
    </row>
    <row r="1089" spans="10:15" ht="24">
      <c r="J1089" s="4">
        <v>0</v>
      </c>
      <c r="K1089" s="4">
        <v>0</v>
      </c>
      <c r="L1089" s="4">
        <v>0</v>
      </c>
      <c r="M1089" s="17"/>
      <c r="N1089" s="17"/>
      <c r="O1089" s="11"/>
    </row>
    <row r="1090" spans="10:15" ht="24">
      <c r="J1090" s="4">
        <v>0</v>
      </c>
      <c r="K1090" s="4">
        <v>0</v>
      </c>
      <c r="L1090" s="4">
        <v>0</v>
      </c>
      <c r="M1090" s="17"/>
      <c r="N1090" s="17"/>
      <c r="O1090" s="11"/>
    </row>
    <row r="1091" spans="10:15" ht="24">
      <c r="J1091" s="4">
        <v>0</v>
      </c>
      <c r="K1091" s="4">
        <v>0</v>
      </c>
      <c r="L1091" s="4">
        <v>0</v>
      </c>
      <c r="M1091" s="17"/>
      <c r="N1091" s="17"/>
      <c r="O1091" s="11"/>
    </row>
    <row r="1092" spans="10:15" ht="24">
      <c r="J1092" s="4">
        <v>0</v>
      </c>
      <c r="K1092" s="4">
        <v>0</v>
      </c>
      <c r="L1092" s="4">
        <v>0</v>
      </c>
      <c r="M1092" s="17"/>
      <c r="N1092" s="17"/>
      <c r="O1092" s="11"/>
    </row>
    <row r="1093" spans="10:15" ht="24">
      <c r="J1093" s="4">
        <v>0</v>
      </c>
      <c r="K1093" s="4">
        <v>0</v>
      </c>
      <c r="L1093" s="4">
        <v>0</v>
      </c>
      <c r="M1093" s="17"/>
      <c r="N1093" s="17"/>
      <c r="O1093" s="11"/>
    </row>
    <row r="1094" spans="10:15" ht="24">
      <c r="J1094" s="4">
        <v>0</v>
      </c>
      <c r="K1094" s="4">
        <v>0</v>
      </c>
      <c r="L1094" s="4">
        <v>0</v>
      </c>
      <c r="M1094" s="17"/>
      <c r="N1094" s="17"/>
      <c r="O1094" s="11"/>
    </row>
    <row r="1095" spans="10:15" ht="24">
      <c r="J1095" s="4">
        <v>0</v>
      </c>
      <c r="K1095" s="4">
        <v>0</v>
      </c>
      <c r="L1095" s="4">
        <v>0</v>
      </c>
      <c r="M1095" s="17"/>
      <c r="N1095" s="17"/>
      <c r="O1095" s="11"/>
    </row>
    <row r="1096" spans="10:15" ht="24">
      <c r="J1096" s="4">
        <v>0</v>
      </c>
      <c r="K1096" s="4">
        <v>0</v>
      </c>
      <c r="L1096" s="4">
        <v>0</v>
      </c>
      <c r="M1096" s="17"/>
      <c r="N1096" s="17"/>
      <c r="O1096" s="11"/>
    </row>
    <row r="1097" spans="10:15" ht="24">
      <c r="J1097" s="4">
        <v>0</v>
      </c>
      <c r="K1097" s="4">
        <v>0</v>
      </c>
      <c r="L1097" s="4">
        <v>0</v>
      </c>
      <c r="M1097" s="17"/>
      <c r="N1097" s="17"/>
      <c r="O1097" s="11"/>
    </row>
    <row r="1098" spans="10:15" ht="24">
      <c r="J1098" s="4">
        <v>0</v>
      </c>
      <c r="K1098" s="4">
        <v>0</v>
      </c>
      <c r="L1098" s="4">
        <v>0</v>
      </c>
      <c r="M1098" s="17"/>
      <c r="N1098" s="17"/>
      <c r="O1098" s="11"/>
    </row>
    <row r="1099" spans="10:15" ht="24">
      <c r="J1099" s="4">
        <v>0</v>
      </c>
      <c r="K1099" s="4">
        <v>0</v>
      </c>
      <c r="L1099" s="4">
        <v>0</v>
      </c>
      <c r="M1099" s="17"/>
      <c r="N1099" s="17"/>
      <c r="O1099" s="11"/>
    </row>
    <row r="1100" spans="10:15" ht="24">
      <c r="J1100" s="4">
        <v>0</v>
      </c>
      <c r="K1100" s="4">
        <v>0</v>
      </c>
      <c r="L1100" s="4">
        <v>0</v>
      </c>
      <c r="M1100" s="17"/>
      <c r="N1100" s="17"/>
      <c r="O1100" s="11"/>
    </row>
    <row r="1101" spans="10:15" ht="24">
      <c r="J1101" s="4">
        <v>0</v>
      </c>
      <c r="K1101" s="4">
        <v>0</v>
      </c>
      <c r="L1101" s="4">
        <v>0</v>
      </c>
      <c r="M1101" s="17"/>
      <c r="N1101" s="17"/>
      <c r="O1101" s="11"/>
    </row>
    <row r="1102" spans="10:15" ht="24">
      <c r="J1102" s="4">
        <v>0</v>
      </c>
      <c r="K1102" s="4">
        <v>0</v>
      </c>
      <c r="L1102" s="4">
        <v>0</v>
      </c>
      <c r="M1102" s="17"/>
      <c r="N1102" s="17"/>
      <c r="O1102" s="11"/>
    </row>
    <row r="1103" spans="10:15" ht="24">
      <c r="J1103" s="4">
        <v>0</v>
      </c>
      <c r="K1103" s="4">
        <v>0</v>
      </c>
      <c r="L1103" s="4">
        <v>0</v>
      </c>
      <c r="M1103" s="17"/>
      <c r="N1103" s="17"/>
      <c r="O1103" s="11"/>
    </row>
    <row r="1104" spans="10:15" ht="24">
      <c r="J1104" s="4">
        <v>0</v>
      </c>
      <c r="K1104" s="4">
        <v>0</v>
      </c>
      <c r="L1104" s="4">
        <v>0</v>
      </c>
      <c r="M1104" s="17"/>
      <c r="N1104" s="17"/>
      <c r="O1104" s="11"/>
    </row>
    <row r="1105" spans="10:15" ht="24">
      <c r="J1105" s="4">
        <v>0</v>
      </c>
      <c r="K1105" s="4">
        <v>0</v>
      </c>
      <c r="L1105" s="4">
        <v>0</v>
      </c>
      <c r="M1105" s="17"/>
      <c r="N1105" s="17"/>
      <c r="O1105" s="11"/>
    </row>
    <row r="1106" spans="10:15" ht="24">
      <c r="J1106" s="4">
        <v>0</v>
      </c>
      <c r="K1106" s="4">
        <v>0</v>
      </c>
      <c r="L1106" s="4">
        <v>0</v>
      </c>
      <c r="M1106" s="17"/>
      <c r="N1106" s="17"/>
      <c r="O1106" s="11"/>
    </row>
    <row r="1107" spans="10:15" ht="24">
      <c r="J1107" s="4">
        <v>0</v>
      </c>
      <c r="K1107" s="4">
        <v>0</v>
      </c>
      <c r="L1107" s="4">
        <v>0</v>
      </c>
      <c r="M1107" s="17"/>
      <c r="N1107" s="17"/>
      <c r="O1107" s="11"/>
    </row>
    <row r="1108" spans="10:15" ht="24">
      <c r="J1108" s="4">
        <v>0</v>
      </c>
      <c r="K1108" s="4">
        <v>0</v>
      </c>
      <c r="L1108" s="4">
        <v>0</v>
      </c>
      <c r="M1108" s="17"/>
      <c r="N1108" s="17"/>
      <c r="O1108" s="11"/>
    </row>
    <row r="1109" spans="10:15" ht="24">
      <c r="J1109" s="4">
        <v>0</v>
      </c>
      <c r="K1109" s="4">
        <v>0</v>
      </c>
      <c r="L1109" s="4">
        <v>0</v>
      </c>
      <c r="M1109" s="17"/>
      <c r="N1109" s="17"/>
      <c r="O1109" s="11"/>
    </row>
    <row r="1110" spans="10:15" ht="24">
      <c r="J1110" s="4">
        <v>0</v>
      </c>
      <c r="K1110" s="4">
        <v>0</v>
      </c>
      <c r="L1110" s="4">
        <v>0</v>
      </c>
      <c r="M1110" s="17"/>
      <c r="N1110" s="17"/>
      <c r="O1110" s="11"/>
    </row>
    <row r="1111" spans="10:15" ht="24">
      <c r="J1111" s="4">
        <v>0</v>
      </c>
      <c r="K1111" s="4">
        <v>0</v>
      </c>
      <c r="L1111" s="4">
        <v>0</v>
      </c>
      <c r="M1111" s="17"/>
      <c r="N1111" s="17"/>
      <c r="O1111" s="11"/>
    </row>
    <row r="1112" spans="10:15" ht="24">
      <c r="J1112" s="4">
        <v>0</v>
      </c>
      <c r="K1112" s="4">
        <v>0</v>
      </c>
      <c r="L1112" s="4">
        <v>0</v>
      </c>
      <c r="M1112" s="17"/>
      <c r="N1112" s="17"/>
      <c r="O1112" s="11"/>
    </row>
    <row r="1113" spans="10:15" ht="24">
      <c r="J1113" s="4">
        <v>0</v>
      </c>
      <c r="K1113" s="4">
        <v>0</v>
      </c>
      <c r="L1113" s="4">
        <v>0</v>
      </c>
      <c r="M1113" s="17"/>
      <c r="N1113" s="17"/>
      <c r="O1113" s="11"/>
    </row>
    <row r="1114" spans="10:15" ht="24">
      <c r="J1114" s="4">
        <v>0</v>
      </c>
      <c r="K1114" s="4">
        <v>0</v>
      </c>
      <c r="L1114" s="4">
        <v>0</v>
      </c>
      <c r="M1114" s="17"/>
      <c r="N1114" s="17"/>
      <c r="O1114" s="11"/>
    </row>
    <row r="1115" spans="10:15" ht="24">
      <c r="J1115" s="4">
        <v>0</v>
      </c>
      <c r="K1115" s="4">
        <v>0</v>
      </c>
      <c r="L1115" s="4">
        <v>0</v>
      </c>
      <c r="M1115" s="17"/>
      <c r="N1115" s="17"/>
      <c r="O1115" s="11"/>
    </row>
    <row r="1116" spans="10:15" ht="24">
      <c r="J1116" s="4">
        <v>0</v>
      </c>
      <c r="K1116" s="4">
        <v>0</v>
      </c>
      <c r="L1116" s="4">
        <v>0</v>
      </c>
      <c r="M1116" s="17"/>
      <c r="N1116" s="17"/>
      <c r="O1116" s="11"/>
    </row>
    <row r="1117" spans="10:15" ht="24">
      <c r="J1117" s="4">
        <v>0</v>
      </c>
      <c r="K1117" s="4">
        <v>0</v>
      </c>
      <c r="L1117" s="4">
        <v>0</v>
      </c>
      <c r="M1117" s="17"/>
      <c r="N1117" s="17"/>
      <c r="O1117" s="11"/>
    </row>
    <row r="1118" spans="10:15" ht="24">
      <c r="J1118" s="4">
        <v>0</v>
      </c>
      <c r="K1118" s="4">
        <v>0</v>
      </c>
      <c r="L1118" s="4">
        <v>0</v>
      </c>
      <c r="M1118" s="17"/>
      <c r="N1118" s="17"/>
      <c r="O1118" s="11"/>
    </row>
    <row r="1119" spans="10:15" ht="24">
      <c r="J1119" s="4">
        <v>0</v>
      </c>
      <c r="K1119" s="4">
        <v>0</v>
      </c>
      <c r="L1119" s="4">
        <v>0</v>
      </c>
      <c r="M1119" s="17"/>
      <c r="N1119" s="17"/>
      <c r="O1119" s="11"/>
    </row>
    <row r="1120" spans="10:15" ht="24">
      <c r="J1120" s="4">
        <v>0</v>
      </c>
      <c r="K1120" s="4">
        <v>0</v>
      </c>
      <c r="L1120" s="4">
        <v>0</v>
      </c>
      <c r="M1120" s="17"/>
      <c r="N1120" s="17"/>
      <c r="O1120" s="11"/>
    </row>
    <row r="1121" spans="10:15" ht="24">
      <c r="J1121" s="4">
        <v>0</v>
      </c>
      <c r="K1121" s="4">
        <v>0</v>
      </c>
      <c r="L1121" s="4">
        <v>0</v>
      </c>
      <c r="M1121" s="17"/>
      <c r="N1121" s="17"/>
      <c r="O1121" s="11"/>
    </row>
    <row r="1122" spans="10:15" ht="24">
      <c r="J1122" s="4">
        <v>0</v>
      </c>
      <c r="K1122" s="4">
        <v>0</v>
      </c>
      <c r="L1122" s="4">
        <v>0</v>
      </c>
      <c r="M1122" s="17"/>
      <c r="N1122" s="17"/>
      <c r="O1122" s="11"/>
    </row>
    <row r="1123" spans="10:15" ht="24">
      <c r="J1123" s="4">
        <v>0</v>
      </c>
      <c r="K1123" s="4">
        <v>0</v>
      </c>
      <c r="L1123" s="4">
        <v>0</v>
      </c>
      <c r="M1123" s="17"/>
      <c r="N1123" s="17"/>
      <c r="O1123" s="11"/>
    </row>
    <row r="1124" spans="10:15" ht="24">
      <c r="J1124" s="4">
        <v>0</v>
      </c>
      <c r="K1124" s="4">
        <v>0</v>
      </c>
      <c r="L1124" s="4">
        <v>0</v>
      </c>
      <c r="M1124" s="17"/>
      <c r="N1124" s="17"/>
      <c r="O1124" s="11"/>
    </row>
    <row r="1125" spans="10:15" ht="24">
      <c r="J1125" s="4">
        <v>0</v>
      </c>
      <c r="K1125" s="4">
        <v>0</v>
      </c>
      <c r="L1125" s="4">
        <v>0</v>
      </c>
      <c r="M1125" s="17"/>
      <c r="N1125" s="17"/>
      <c r="O1125" s="11"/>
    </row>
    <row r="1126" spans="10:15" ht="24">
      <c r="J1126" s="4">
        <v>0</v>
      </c>
      <c r="K1126" s="4">
        <v>0</v>
      </c>
      <c r="L1126" s="4">
        <v>0</v>
      </c>
      <c r="M1126" s="17"/>
      <c r="N1126" s="17"/>
      <c r="O1126" s="11"/>
    </row>
    <row r="1127" spans="10:15" ht="24">
      <c r="J1127" s="4">
        <v>0</v>
      </c>
      <c r="K1127" s="4">
        <v>0</v>
      </c>
      <c r="L1127" s="4">
        <v>0</v>
      </c>
      <c r="M1127" s="17"/>
      <c r="N1127" s="17"/>
      <c r="O1127" s="11"/>
    </row>
    <row r="1128" spans="10:15" ht="24">
      <c r="J1128" s="4">
        <v>0</v>
      </c>
      <c r="K1128" s="4">
        <v>0</v>
      </c>
      <c r="L1128" s="4">
        <v>0</v>
      </c>
      <c r="M1128" s="17"/>
      <c r="N1128" s="17"/>
      <c r="O1128" s="11"/>
    </row>
    <row r="1129" spans="10:15" ht="24">
      <c r="J1129" s="4">
        <v>0</v>
      </c>
      <c r="K1129" s="4">
        <v>0</v>
      </c>
      <c r="L1129" s="4">
        <v>0</v>
      </c>
      <c r="M1129" s="17"/>
      <c r="N1129" s="17"/>
      <c r="O1129" s="11"/>
    </row>
    <row r="1130" spans="10:15" ht="24">
      <c r="J1130" s="4">
        <v>0</v>
      </c>
      <c r="K1130" s="4">
        <v>0</v>
      </c>
      <c r="L1130" s="4">
        <v>0</v>
      </c>
      <c r="M1130" s="17"/>
      <c r="N1130" s="17"/>
      <c r="O1130" s="11"/>
    </row>
    <row r="1131" spans="10:15" ht="24">
      <c r="J1131" s="4">
        <v>0</v>
      </c>
      <c r="K1131" s="4">
        <v>0</v>
      </c>
      <c r="L1131" s="4">
        <v>0</v>
      </c>
      <c r="M1131" s="17"/>
      <c r="N1131" s="17"/>
      <c r="O1131" s="11"/>
    </row>
    <row r="1132" spans="10:15" ht="24">
      <c r="J1132" s="4">
        <v>0</v>
      </c>
      <c r="K1132" s="4">
        <v>0</v>
      </c>
      <c r="L1132" s="4">
        <v>0</v>
      </c>
      <c r="M1132" s="17"/>
      <c r="N1132" s="17"/>
      <c r="O1132" s="11"/>
    </row>
    <row r="1133" spans="10:15" ht="24">
      <c r="J1133" s="4">
        <v>0</v>
      </c>
      <c r="K1133" s="4">
        <v>0</v>
      </c>
      <c r="L1133" s="4">
        <v>0</v>
      </c>
      <c r="M1133" s="17"/>
      <c r="N1133" s="17"/>
      <c r="O1133" s="11"/>
    </row>
    <row r="1134" spans="10:15" ht="24">
      <c r="J1134" s="4">
        <v>0</v>
      </c>
      <c r="K1134" s="4">
        <v>0</v>
      </c>
      <c r="L1134" s="4">
        <v>0</v>
      </c>
      <c r="M1134" s="17"/>
      <c r="N1134" s="17"/>
      <c r="O1134" s="11"/>
    </row>
    <row r="1135" spans="10:15" ht="24">
      <c r="J1135" s="4">
        <v>0</v>
      </c>
      <c r="K1135" s="4">
        <v>0</v>
      </c>
      <c r="L1135" s="4">
        <v>0</v>
      </c>
      <c r="M1135" s="17"/>
      <c r="N1135" s="17"/>
      <c r="O1135" s="11"/>
    </row>
    <row r="1136" spans="10:15" ht="24">
      <c r="J1136" s="4">
        <v>0</v>
      </c>
      <c r="K1136" s="4">
        <v>0</v>
      </c>
      <c r="L1136" s="4">
        <v>0</v>
      </c>
      <c r="M1136" s="17"/>
      <c r="N1136" s="17"/>
      <c r="O1136" s="11"/>
    </row>
    <row r="1137" spans="10:15" ht="24">
      <c r="J1137" s="4">
        <v>0</v>
      </c>
      <c r="K1137" s="4">
        <v>0</v>
      </c>
      <c r="L1137" s="4">
        <v>0</v>
      </c>
      <c r="M1137" s="17"/>
      <c r="N1137" s="17"/>
      <c r="O1137" s="11"/>
    </row>
    <row r="1138" spans="10:15" ht="24">
      <c r="J1138" s="4">
        <v>0</v>
      </c>
      <c r="K1138" s="4">
        <v>0</v>
      </c>
      <c r="L1138" s="4">
        <v>0</v>
      </c>
      <c r="M1138" s="17"/>
      <c r="N1138" s="17"/>
      <c r="O1138" s="11"/>
    </row>
    <row r="1139" spans="10:15" ht="24">
      <c r="J1139" s="4">
        <v>0</v>
      </c>
      <c r="K1139" s="4">
        <v>0</v>
      </c>
      <c r="L1139" s="4">
        <v>0</v>
      </c>
      <c r="M1139" s="17"/>
      <c r="N1139" s="17"/>
      <c r="O1139" s="11"/>
    </row>
    <row r="1140" spans="10:15" ht="24">
      <c r="J1140" s="4">
        <v>0</v>
      </c>
      <c r="K1140" s="4">
        <v>0</v>
      </c>
      <c r="L1140" s="4">
        <v>0</v>
      </c>
      <c r="M1140" s="17"/>
      <c r="N1140" s="17"/>
      <c r="O1140" s="11"/>
    </row>
    <row r="1141" spans="10:15" ht="24">
      <c r="J1141" s="4">
        <v>0</v>
      </c>
      <c r="K1141" s="4">
        <v>0</v>
      </c>
      <c r="L1141" s="4">
        <v>0</v>
      </c>
      <c r="M1141" s="17"/>
      <c r="N1141" s="17"/>
      <c r="O1141" s="11"/>
    </row>
    <row r="1142" spans="10:15" ht="24">
      <c r="J1142" s="4">
        <v>0</v>
      </c>
      <c r="K1142" s="4">
        <v>0</v>
      </c>
      <c r="L1142" s="4">
        <v>0</v>
      </c>
      <c r="M1142" s="17"/>
      <c r="N1142" s="17"/>
      <c r="O1142" s="11"/>
    </row>
    <row r="1143" spans="10:15" ht="24">
      <c r="J1143" s="4">
        <v>0</v>
      </c>
      <c r="K1143" s="4">
        <v>0</v>
      </c>
      <c r="L1143" s="4">
        <v>0</v>
      </c>
      <c r="M1143" s="17"/>
      <c r="N1143" s="17"/>
      <c r="O1143" s="11"/>
    </row>
    <row r="1144" spans="10:15" ht="24">
      <c r="J1144" s="4">
        <v>0</v>
      </c>
      <c r="K1144" s="4">
        <v>0</v>
      </c>
      <c r="L1144" s="4">
        <v>0</v>
      </c>
      <c r="M1144" s="17"/>
      <c r="N1144" s="17"/>
      <c r="O1144" s="11"/>
    </row>
    <row r="1145" spans="10:15" ht="24">
      <c r="J1145" s="4">
        <v>0</v>
      </c>
      <c r="K1145" s="4">
        <v>0</v>
      </c>
      <c r="L1145" s="4">
        <v>0</v>
      </c>
      <c r="M1145" s="17"/>
      <c r="N1145" s="17"/>
      <c r="O1145" s="11"/>
    </row>
    <row r="1146" spans="10:15" ht="24">
      <c r="J1146" s="4">
        <v>0</v>
      </c>
      <c r="K1146" s="4">
        <v>0</v>
      </c>
      <c r="L1146" s="4">
        <v>0</v>
      </c>
      <c r="M1146" s="17"/>
      <c r="N1146" s="17"/>
      <c r="O1146" s="11"/>
    </row>
    <row r="1147" spans="10:15" ht="24">
      <c r="J1147" s="4">
        <v>0</v>
      </c>
      <c r="K1147" s="4">
        <v>0</v>
      </c>
      <c r="L1147" s="4">
        <v>0</v>
      </c>
      <c r="M1147" s="17"/>
      <c r="N1147" s="17"/>
      <c r="O1147" s="11"/>
    </row>
    <row r="1148" spans="10:15" ht="24">
      <c r="J1148" s="4">
        <v>0</v>
      </c>
      <c r="K1148" s="4">
        <v>0</v>
      </c>
      <c r="L1148" s="4">
        <v>0</v>
      </c>
      <c r="M1148" s="17"/>
      <c r="N1148" s="17"/>
      <c r="O1148" s="11"/>
    </row>
    <row r="1149" spans="10:15" ht="24">
      <c r="J1149" s="4">
        <v>0</v>
      </c>
      <c r="K1149" s="4">
        <v>0</v>
      </c>
      <c r="L1149" s="4">
        <v>0</v>
      </c>
      <c r="M1149" s="17"/>
      <c r="N1149" s="17"/>
      <c r="O1149" s="11"/>
    </row>
    <row r="1150" spans="10:15" ht="24">
      <c r="J1150" s="4">
        <v>0</v>
      </c>
      <c r="K1150" s="4">
        <v>0</v>
      </c>
      <c r="L1150" s="4">
        <v>0</v>
      </c>
      <c r="M1150" s="17"/>
      <c r="N1150" s="17"/>
      <c r="O1150" s="11"/>
    </row>
    <row r="1151" spans="10:15" ht="24">
      <c r="J1151" s="4">
        <v>0</v>
      </c>
      <c r="K1151" s="4">
        <v>0</v>
      </c>
      <c r="L1151" s="4">
        <v>0</v>
      </c>
      <c r="M1151" s="17"/>
      <c r="N1151" s="17"/>
      <c r="O1151" s="11"/>
    </row>
    <row r="1152" spans="10:15" ht="24">
      <c r="J1152" s="4">
        <v>0</v>
      </c>
      <c r="K1152" s="4">
        <v>0</v>
      </c>
      <c r="L1152" s="4">
        <v>0</v>
      </c>
      <c r="M1152" s="17"/>
      <c r="N1152" s="17"/>
      <c r="O1152" s="11"/>
    </row>
    <row r="1153" spans="10:15" ht="24">
      <c r="J1153" s="4">
        <v>0</v>
      </c>
      <c r="K1153" s="4">
        <v>0</v>
      </c>
      <c r="L1153" s="4">
        <v>0</v>
      </c>
      <c r="M1153" s="17"/>
      <c r="N1153" s="17"/>
      <c r="O1153" s="11"/>
    </row>
    <row r="1154" spans="10:15" ht="24">
      <c r="J1154" s="4">
        <v>0</v>
      </c>
      <c r="K1154" s="4">
        <v>0</v>
      </c>
      <c r="L1154" s="4">
        <v>0</v>
      </c>
      <c r="M1154" s="17"/>
      <c r="N1154" s="17"/>
      <c r="O1154" s="11"/>
    </row>
    <row r="1155" spans="10:15" ht="24">
      <c r="J1155" s="4">
        <v>0</v>
      </c>
      <c r="K1155" s="4">
        <v>0</v>
      </c>
      <c r="L1155" s="4">
        <v>0</v>
      </c>
      <c r="M1155" s="17"/>
      <c r="N1155" s="17"/>
      <c r="O1155" s="11"/>
    </row>
    <row r="1156" spans="10:15" ht="24">
      <c r="J1156" s="4">
        <v>0</v>
      </c>
      <c r="K1156" s="4">
        <v>0</v>
      </c>
      <c r="L1156" s="4">
        <v>0</v>
      </c>
      <c r="M1156" s="17"/>
      <c r="N1156" s="17"/>
      <c r="O1156" s="11"/>
    </row>
    <row r="1157" spans="10:15" ht="24">
      <c r="J1157" s="4">
        <v>0</v>
      </c>
      <c r="K1157" s="4">
        <v>0</v>
      </c>
      <c r="L1157" s="4">
        <v>0</v>
      </c>
      <c r="M1157" s="17"/>
      <c r="N1157" s="17"/>
      <c r="O1157" s="11"/>
    </row>
    <row r="1158" spans="10:15" ht="24">
      <c r="J1158" s="4">
        <v>0</v>
      </c>
      <c r="K1158" s="4">
        <v>0</v>
      </c>
      <c r="L1158" s="4">
        <v>0</v>
      </c>
      <c r="M1158" s="17"/>
      <c r="N1158" s="17"/>
      <c r="O1158" s="11"/>
    </row>
    <row r="1159" spans="10:15" ht="24">
      <c r="J1159" s="4">
        <v>0</v>
      </c>
      <c r="K1159" s="4">
        <v>0</v>
      </c>
      <c r="L1159" s="4">
        <v>0</v>
      </c>
      <c r="M1159" s="17"/>
      <c r="N1159" s="17"/>
      <c r="O1159" s="11"/>
    </row>
    <row r="1160" spans="10:15" ht="24">
      <c r="J1160" s="4">
        <v>0</v>
      </c>
      <c r="K1160" s="4">
        <v>0</v>
      </c>
      <c r="L1160" s="4">
        <v>0</v>
      </c>
      <c r="M1160" s="17"/>
      <c r="N1160" s="17"/>
      <c r="O1160" s="11"/>
    </row>
    <row r="1161" spans="10:15" ht="24">
      <c r="J1161" s="4">
        <v>0</v>
      </c>
      <c r="K1161" s="4">
        <v>0</v>
      </c>
      <c r="L1161" s="4">
        <v>0</v>
      </c>
      <c r="M1161" s="17"/>
      <c r="N1161" s="17"/>
      <c r="O1161" s="11"/>
    </row>
    <row r="1162" spans="10:15" ht="24">
      <c r="J1162" s="4">
        <v>0</v>
      </c>
      <c r="K1162" s="4">
        <v>0</v>
      </c>
      <c r="L1162" s="4">
        <v>0</v>
      </c>
      <c r="M1162" s="17"/>
      <c r="N1162" s="17"/>
      <c r="O1162" s="11"/>
    </row>
    <row r="1163" spans="10:15" ht="24">
      <c r="J1163" s="4">
        <v>0</v>
      </c>
      <c r="K1163" s="4">
        <v>0</v>
      </c>
      <c r="L1163" s="4">
        <v>0</v>
      </c>
      <c r="M1163" s="17"/>
      <c r="N1163" s="17"/>
      <c r="O1163" s="11"/>
    </row>
    <row r="1164" spans="10:15" ht="24">
      <c r="J1164" s="4">
        <v>0</v>
      </c>
      <c r="K1164" s="4">
        <v>0</v>
      </c>
      <c r="L1164" s="4">
        <v>0</v>
      </c>
      <c r="M1164" s="17"/>
      <c r="N1164" s="17"/>
      <c r="O1164" s="11"/>
    </row>
    <row r="1165" spans="10:15" ht="24">
      <c r="J1165" s="4">
        <v>0</v>
      </c>
      <c r="K1165" s="4">
        <v>0</v>
      </c>
      <c r="L1165" s="4">
        <v>0</v>
      </c>
      <c r="M1165" s="17"/>
      <c r="N1165" s="17"/>
      <c r="O1165" s="11"/>
    </row>
    <row r="1166" spans="10:15" ht="24">
      <c r="J1166" s="4">
        <v>0</v>
      </c>
      <c r="K1166" s="4">
        <v>0</v>
      </c>
      <c r="L1166" s="4">
        <v>0</v>
      </c>
      <c r="M1166" s="17"/>
      <c r="N1166" s="17"/>
      <c r="O1166" s="11"/>
    </row>
    <row r="1167" spans="10:15" ht="24">
      <c r="J1167" s="4">
        <v>0</v>
      </c>
      <c r="K1167" s="4">
        <v>0</v>
      </c>
      <c r="L1167" s="4">
        <v>0</v>
      </c>
      <c r="M1167" s="17"/>
      <c r="N1167" s="17"/>
      <c r="O1167" s="11"/>
    </row>
    <row r="1168" spans="10:15" ht="24">
      <c r="J1168" s="4">
        <v>0</v>
      </c>
      <c r="K1168" s="4">
        <v>0</v>
      </c>
      <c r="L1168" s="4">
        <v>0</v>
      </c>
      <c r="M1168" s="17"/>
      <c r="N1168" s="17"/>
      <c r="O1168" s="11"/>
    </row>
    <row r="1169" spans="10:15" ht="24">
      <c r="J1169" s="4">
        <v>0</v>
      </c>
      <c r="K1169" s="4">
        <v>0</v>
      </c>
      <c r="L1169" s="4">
        <v>0</v>
      </c>
      <c r="M1169" s="17"/>
      <c r="N1169" s="17"/>
      <c r="O1169" s="11"/>
    </row>
    <row r="1170" spans="10:15" ht="24">
      <c r="J1170" s="4">
        <v>0</v>
      </c>
      <c r="K1170" s="4">
        <v>0</v>
      </c>
      <c r="L1170" s="4">
        <v>0</v>
      </c>
      <c r="M1170" s="17"/>
      <c r="N1170" s="17"/>
      <c r="O1170" s="11"/>
    </row>
    <row r="1171" spans="10:15" ht="24">
      <c r="J1171" s="4">
        <v>0</v>
      </c>
      <c r="K1171" s="4">
        <v>0</v>
      </c>
      <c r="L1171" s="4">
        <v>0</v>
      </c>
      <c r="M1171" s="17"/>
      <c r="N1171" s="17"/>
      <c r="O1171" s="11"/>
    </row>
    <row r="1172" spans="10:15" ht="24">
      <c r="J1172" s="4">
        <v>0</v>
      </c>
      <c r="K1172" s="4">
        <v>0</v>
      </c>
      <c r="L1172" s="4">
        <v>0</v>
      </c>
      <c r="M1172" s="17"/>
      <c r="N1172" s="17"/>
      <c r="O1172" s="11"/>
    </row>
    <row r="1173" spans="10:15" ht="24">
      <c r="J1173" s="4">
        <v>0</v>
      </c>
      <c r="K1173" s="4">
        <v>0</v>
      </c>
      <c r="L1173" s="4">
        <v>0</v>
      </c>
      <c r="M1173" s="17"/>
      <c r="N1173" s="17"/>
      <c r="O1173" s="11"/>
    </row>
    <row r="1174" spans="10:15" ht="24">
      <c r="J1174" s="4">
        <v>0</v>
      </c>
      <c r="K1174" s="4">
        <v>0</v>
      </c>
      <c r="L1174" s="4">
        <v>0</v>
      </c>
      <c r="M1174" s="17"/>
      <c r="N1174" s="17"/>
      <c r="O1174" s="11"/>
    </row>
    <row r="1175" spans="10:15" ht="24">
      <c r="J1175" s="4">
        <v>0</v>
      </c>
      <c r="K1175" s="4">
        <v>0</v>
      </c>
      <c r="L1175" s="4">
        <v>0</v>
      </c>
      <c r="M1175" s="17"/>
      <c r="N1175" s="17"/>
      <c r="O1175" s="11"/>
    </row>
    <row r="1176" spans="10:15" ht="24">
      <c r="J1176" s="4">
        <v>0</v>
      </c>
      <c r="K1176" s="4">
        <v>0</v>
      </c>
      <c r="L1176" s="4">
        <v>0</v>
      </c>
      <c r="M1176" s="17"/>
      <c r="N1176" s="17"/>
      <c r="O1176" s="11"/>
    </row>
    <row r="1177" spans="10:15" ht="24">
      <c r="J1177" s="4">
        <v>0</v>
      </c>
      <c r="K1177" s="4">
        <v>0</v>
      </c>
      <c r="L1177" s="4">
        <v>0</v>
      </c>
      <c r="M1177" s="17"/>
      <c r="N1177" s="17"/>
      <c r="O1177" s="11"/>
    </row>
    <row r="1178" spans="10:15" ht="24">
      <c r="J1178" s="4">
        <v>0</v>
      </c>
      <c r="K1178" s="4">
        <v>0</v>
      </c>
      <c r="L1178" s="4">
        <v>0</v>
      </c>
      <c r="M1178" s="17"/>
      <c r="N1178" s="17"/>
      <c r="O1178" s="11"/>
    </row>
    <row r="1179" spans="10:15" ht="24">
      <c r="J1179" s="4">
        <v>0</v>
      </c>
      <c r="K1179" s="4">
        <v>0</v>
      </c>
      <c r="L1179" s="4">
        <v>0</v>
      </c>
      <c r="M1179" s="17"/>
      <c r="N1179" s="17"/>
      <c r="O1179" s="11"/>
    </row>
    <row r="1180" spans="10:15" ht="24">
      <c r="J1180" s="4">
        <v>0</v>
      </c>
      <c r="K1180" s="4">
        <v>0</v>
      </c>
      <c r="L1180" s="4">
        <v>0</v>
      </c>
      <c r="M1180" s="17"/>
      <c r="N1180" s="17"/>
      <c r="O1180" s="11"/>
    </row>
    <row r="1181" spans="10:15" ht="24">
      <c r="J1181" s="4">
        <v>0</v>
      </c>
      <c r="K1181" s="4">
        <v>0</v>
      </c>
      <c r="L1181" s="4">
        <v>0</v>
      </c>
      <c r="M1181" s="17"/>
      <c r="N1181" s="17"/>
      <c r="O1181" s="11"/>
    </row>
    <row r="1182" spans="10:15" ht="24">
      <c r="J1182" s="4">
        <v>0</v>
      </c>
      <c r="K1182" s="4">
        <v>0</v>
      </c>
      <c r="L1182" s="4">
        <v>0</v>
      </c>
      <c r="M1182" s="17"/>
      <c r="N1182" s="17"/>
      <c r="O1182" s="11"/>
    </row>
    <row r="1183" spans="10:15" ht="24">
      <c r="J1183" s="4">
        <v>0</v>
      </c>
      <c r="K1183" s="4">
        <v>0</v>
      </c>
      <c r="L1183" s="4">
        <v>0</v>
      </c>
      <c r="M1183" s="17"/>
      <c r="N1183" s="17"/>
      <c r="O1183" s="11"/>
    </row>
    <row r="1184" spans="10:15" ht="24">
      <c r="J1184" s="4">
        <v>0</v>
      </c>
      <c r="K1184" s="4">
        <v>0</v>
      </c>
      <c r="L1184" s="4">
        <v>0</v>
      </c>
      <c r="M1184" s="17"/>
      <c r="N1184" s="17"/>
      <c r="O1184" s="11"/>
    </row>
    <row r="1185" spans="10:15" ht="24">
      <c r="J1185" s="4">
        <v>0</v>
      </c>
      <c r="K1185" s="4">
        <v>0</v>
      </c>
      <c r="L1185" s="4">
        <v>0</v>
      </c>
      <c r="M1185" s="17"/>
      <c r="N1185" s="17"/>
      <c r="O1185" s="11"/>
    </row>
    <row r="1186" spans="10:15" ht="24">
      <c r="J1186" s="4">
        <v>0</v>
      </c>
      <c r="K1186" s="4">
        <v>0</v>
      </c>
      <c r="L1186" s="4">
        <v>0</v>
      </c>
      <c r="M1186" s="17"/>
      <c r="N1186" s="17"/>
      <c r="O1186" s="11"/>
    </row>
    <row r="1187" spans="10:15" ht="24">
      <c r="J1187" s="4">
        <v>0</v>
      </c>
      <c r="K1187" s="4">
        <v>0</v>
      </c>
      <c r="L1187" s="4">
        <v>0</v>
      </c>
      <c r="M1187" s="17"/>
      <c r="N1187" s="17"/>
      <c r="O1187" s="11"/>
    </row>
    <row r="1188" spans="10:15" ht="24">
      <c r="J1188" s="4">
        <v>0</v>
      </c>
      <c r="K1188" s="4">
        <v>0</v>
      </c>
      <c r="L1188" s="4">
        <v>0</v>
      </c>
      <c r="M1188" s="17"/>
      <c r="N1188" s="17"/>
      <c r="O1188" s="11"/>
    </row>
    <row r="1189" spans="10:15" ht="24">
      <c r="J1189" s="4">
        <v>0</v>
      </c>
      <c r="K1189" s="4">
        <v>0</v>
      </c>
      <c r="L1189" s="4">
        <v>0</v>
      </c>
      <c r="M1189" s="17"/>
      <c r="N1189" s="17"/>
      <c r="O1189" s="11"/>
    </row>
    <row r="1190" spans="10:15" ht="24">
      <c r="J1190" s="4">
        <v>0</v>
      </c>
      <c r="K1190" s="4">
        <v>0</v>
      </c>
      <c r="L1190" s="4">
        <v>0</v>
      </c>
      <c r="M1190" s="17"/>
      <c r="N1190" s="17"/>
      <c r="O1190" s="11"/>
    </row>
    <row r="1191" spans="10:15" ht="24">
      <c r="J1191" s="4">
        <v>0</v>
      </c>
      <c r="K1191" s="4">
        <v>0</v>
      </c>
      <c r="L1191" s="4">
        <v>0</v>
      </c>
      <c r="M1191" s="17"/>
      <c r="N1191" s="17"/>
      <c r="O1191" s="11"/>
    </row>
    <row r="1192" spans="10:15" ht="24">
      <c r="J1192" s="4">
        <v>0</v>
      </c>
      <c r="K1192" s="4">
        <v>0</v>
      </c>
      <c r="L1192" s="4">
        <v>0</v>
      </c>
      <c r="M1192" s="17"/>
      <c r="N1192" s="17"/>
      <c r="O1192" s="11"/>
    </row>
    <row r="1193" spans="10:15" ht="24">
      <c r="J1193" s="4">
        <v>0</v>
      </c>
      <c r="K1193" s="4">
        <v>0</v>
      </c>
      <c r="L1193" s="4">
        <v>0</v>
      </c>
      <c r="M1193" s="17"/>
      <c r="N1193" s="17"/>
      <c r="O1193" s="11"/>
    </row>
    <row r="1194" spans="10:15" ht="24">
      <c r="J1194" s="4">
        <v>0</v>
      </c>
      <c r="K1194" s="4">
        <v>0</v>
      </c>
      <c r="L1194" s="4">
        <v>0</v>
      </c>
      <c r="M1194" s="17"/>
      <c r="N1194" s="17"/>
      <c r="O1194" s="11"/>
    </row>
    <row r="1195" spans="10:15" ht="24">
      <c r="J1195" s="4">
        <v>0</v>
      </c>
      <c r="K1195" s="4">
        <v>0</v>
      </c>
      <c r="L1195" s="4">
        <v>0</v>
      </c>
      <c r="M1195" s="17"/>
      <c r="N1195" s="17"/>
      <c r="O1195" s="11"/>
    </row>
    <row r="1196" spans="10:15" ht="24">
      <c r="J1196" s="4">
        <v>0</v>
      </c>
      <c r="K1196" s="4">
        <v>0</v>
      </c>
      <c r="L1196" s="4">
        <v>0</v>
      </c>
      <c r="M1196" s="17"/>
      <c r="N1196" s="17"/>
      <c r="O1196" s="11"/>
    </row>
    <row r="1197" spans="10:15" ht="24">
      <c r="J1197" s="4">
        <v>0</v>
      </c>
      <c r="K1197" s="4">
        <v>0</v>
      </c>
      <c r="L1197" s="4">
        <v>0</v>
      </c>
      <c r="M1197" s="17"/>
      <c r="N1197" s="17"/>
      <c r="O1197" s="11"/>
    </row>
    <row r="1198" spans="10:15" ht="24">
      <c r="J1198" s="4">
        <v>0</v>
      </c>
      <c r="K1198" s="4">
        <v>0</v>
      </c>
      <c r="L1198" s="4">
        <v>0</v>
      </c>
      <c r="M1198" s="17"/>
      <c r="N1198" s="17"/>
      <c r="O1198" s="11"/>
    </row>
    <row r="1199" spans="10:15" ht="24">
      <c r="J1199" s="4">
        <v>0</v>
      </c>
      <c r="K1199" s="4">
        <v>0</v>
      </c>
      <c r="L1199" s="4">
        <v>0</v>
      </c>
      <c r="M1199" s="17"/>
      <c r="N1199" s="17"/>
      <c r="O1199" s="11"/>
    </row>
    <row r="1200" spans="10:15" ht="24">
      <c r="J1200" s="4">
        <v>0</v>
      </c>
      <c r="K1200" s="4">
        <v>0</v>
      </c>
      <c r="L1200" s="4">
        <v>0</v>
      </c>
      <c r="M1200" s="17"/>
      <c r="N1200" s="17"/>
      <c r="O1200" s="11"/>
    </row>
    <row r="1201" spans="10:15" ht="24">
      <c r="J1201" s="4">
        <v>0</v>
      </c>
      <c r="K1201" s="4">
        <v>0</v>
      </c>
      <c r="L1201" s="4">
        <v>0</v>
      </c>
      <c r="M1201" s="17"/>
      <c r="N1201" s="17"/>
      <c r="O1201" s="11"/>
    </row>
    <row r="1202" spans="10:15" ht="24">
      <c r="J1202" s="4">
        <v>0</v>
      </c>
      <c r="K1202" s="4">
        <v>0</v>
      </c>
      <c r="L1202" s="4">
        <v>0</v>
      </c>
      <c r="M1202" s="17"/>
      <c r="N1202" s="17"/>
      <c r="O1202" s="11"/>
    </row>
    <row r="1203" spans="10:15" ht="24">
      <c r="J1203" s="4">
        <v>0</v>
      </c>
      <c r="K1203" s="4">
        <v>0</v>
      </c>
      <c r="L1203" s="4">
        <v>0</v>
      </c>
      <c r="M1203" s="17"/>
      <c r="N1203" s="17"/>
      <c r="O1203" s="11"/>
    </row>
    <row r="1204" spans="10:15" ht="24">
      <c r="J1204" s="4">
        <v>0</v>
      </c>
      <c r="K1204" s="4">
        <v>0</v>
      </c>
      <c r="L1204" s="4">
        <v>0</v>
      </c>
      <c r="M1204" s="17"/>
      <c r="N1204" s="17"/>
      <c r="O1204" s="11"/>
    </row>
    <row r="1205" spans="10:15" ht="24">
      <c r="J1205" s="4">
        <v>0</v>
      </c>
      <c r="K1205" s="4">
        <v>0</v>
      </c>
      <c r="L1205" s="4">
        <v>0</v>
      </c>
      <c r="M1205" s="17"/>
      <c r="N1205" s="17"/>
      <c r="O1205" s="11"/>
    </row>
    <row r="1206" spans="10:15" ht="24">
      <c r="J1206" s="4">
        <v>0</v>
      </c>
      <c r="K1206" s="4">
        <v>0</v>
      </c>
      <c r="L1206" s="4">
        <v>0</v>
      </c>
      <c r="M1206" s="17"/>
      <c r="N1206" s="17"/>
      <c r="O1206" s="11"/>
    </row>
    <row r="1207" spans="10:15" ht="24">
      <c r="J1207" s="4">
        <v>0</v>
      </c>
      <c r="K1207" s="4">
        <v>0</v>
      </c>
      <c r="L1207" s="4">
        <v>0</v>
      </c>
      <c r="M1207" s="17"/>
      <c r="N1207" s="17"/>
      <c r="O1207" s="11"/>
    </row>
    <row r="1208" spans="10:15" ht="24">
      <c r="J1208" s="4">
        <v>0</v>
      </c>
      <c r="K1208" s="4">
        <v>0</v>
      </c>
      <c r="L1208" s="4">
        <v>0</v>
      </c>
      <c r="M1208" s="17"/>
      <c r="N1208" s="17"/>
      <c r="O1208" s="11"/>
    </row>
    <row r="1209" spans="10:15" ht="24">
      <c r="J1209" s="4">
        <v>0</v>
      </c>
      <c r="K1209" s="4">
        <v>0</v>
      </c>
      <c r="L1209" s="4">
        <v>0</v>
      </c>
      <c r="M1209" s="17"/>
      <c r="N1209" s="17"/>
      <c r="O1209" s="11"/>
    </row>
    <row r="1210" spans="10:15" ht="24">
      <c r="J1210" s="4">
        <v>0</v>
      </c>
      <c r="K1210" s="4">
        <v>0</v>
      </c>
      <c r="L1210" s="4">
        <v>0</v>
      </c>
      <c r="M1210" s="17"/>
      <c r="N1210" s="17"/>
      <c r="O1210" s="11"/>
    </row>
    <row r="1211" spans="10:15" ht="24">
      <c r="J1211" s="4">
        <v>0</v>
      </c>
      <c r="K1211" s="4">
        <v>0</v>
      </c>
      <c r="L1211" s="4">
        <v>0</v>
      </c>
      <c r="M1211" s="17"/>
      <c r="N1211" s="17"/>
      <c r="O1211" s="11"/>
    </row>
    <row r="1212" spans="10:15" ht="24">
      <c r="J1212" s="4">
        <v>0</v>
      </c>
      <c r="K1212" s="4">
        <v>0</v>
      </c>
      <c r="L1212" s="4">
        <v>0</v>
      </c>
      <c r="M1212" s="17"/>
      <c r="N1212" s="17"/>
      <c r="O1212" s="11"/>
    </row>
    <row r="1213" spans="10:15" ht="24">
      <c r="J1213" s="4">
        <v>0</v>
      </c>
      <c r="K1213" s="4">
        <v>0</v>
      </c>
      <c r="L1213" s="4">
        <v>0</v>
      </c>
      <c r="M1213" s="17"/>
      <c r="N1213" s="17"/>
      <c r="O1213" s="11"/>
    </row>
    <row r="1214" spans="10:15" ht="24">
      <c r="J1214" s="4">
        <v>0</v>
      </c>
      <c r="K1214" s="4">
        <v>0</v>
      </c>
      <c r="L1214" s="4">
        <v>0</v>
      </c>
      <c r="M1214" s="17"/>
      <c r="N1214" s="17"/>
      <c r="O1214" s="11"/>
    </row>
    <row r="1215" spans="10:15" ht="24">
      <c r="J1215" s="4">
        <v>0</v>
      </c>
      <c r="K1215" s="4">
        <v>0</v>
      </c>
      <c r="L1215" s="4">
        <v>0</v>
      </c>
      <c r="M1215" s="17"/>
      <c r="N1215" s="17"/>
      <c r="O1215" s="11"/>
    </row>
    <row r="1216" spans="10:15" ht="24">
      <c r="J1216" s="4">
        <v>0</v>
      </c>
      <c r="K1216" s="4">
        <v>0</v>
      </c>
      <c r="L1216" s="4">
        <v>0</v>
      </c>
      <c r="M1216" s="17"/>
      <c r="N1216" s="17"/>
      <c r="O1216" s="11"/>
    </row>
    <row r="1217" spans="10:15" ht="24">
      <c r="J1217" s="4">
        <v>0</v>
      </c>
      <c r="K1217" s="4">
        <v>0</v>
      </c>
      <c r="L1217" s="4">
        <v>0</v>
      </c>
      <c r="M1217" s="17"/>
      <c r="N1217" s="17"/>
      <c r="O1217" s="11"/>
    </row>
    <row r="1218" spans="10:15" ht="24">
      <c r="J1218" s="4">
        <v>0</v>
      </c>
      <c r="K1218" s="4">
        <v>0</v>
      </c>
      <c r="L1218" s="4">
        <v>0</v>
      </c>
      <c r="M1218" s="17"/>
      <c r="N1218" s="17"/>
      <c r="O1218" s="11"/>
    </row>
    <row r="1219" spans="10:15" ht="24">
      <c r="J1219" s="4">
        <v>0</v>
      </c>
      <c r="K1219" s="4">
        <v>0</v>
      </c>
      <c r="L1219" s="4">
        <v>0</v>
      </c>
      <c r="M1219" s="17"/>
      <c r="N1219" s="17"/>
      <c r="O1219" s="11"/>
    </row>
    <row r="1220" spans="10:15" ht="24">
      <c r="J1220" s="4">
        <v>0</v>
      </c>
      <c r="K1220" s="4">
        <v>0</v>
      </c>
      <c r="L1220" s="4">
        <v>0</v>
      </c>
      <c r="M1220" s="17"/>
      <c r="N1220" s="17"/>
      <c r="O1220" s="11"/>
    </row>
    <row r="1221" spans="10:15" ht="24">
      <c r="J1221" s="4">
        <v>0</v>
      </c>
      <c r="K1221" s="4">
        <v>0</v>
      </c>
      <c r="L1221" s="4">
        <v>0</v>
      </c>
      <c r="M1221" s="17"/>
      <c r="N1221" s="17"/>
      <c r="O1221" s="11"/>
    </row>
    <row r="1222" spans="10:15" ht="24">
      <c r="J1222" s="4">
        <v>0</v>
      </c>
      <c r="K1222" s="4">
        <v>0</v>
      </c>
      <c r="L1222" s="4">
        <v>0</v>
      </c>
      <c r="M1222" s="17"/>
      <c r="N1222" s="17"/>
      <c r="O1222" s="11"/>
    </row>
    <row r="1223" spans="10:15" ht="24">
      <c r="J1223" s="4">
        <v>0</v>
      </c>
      <c r="K1223" s="4">
        <v>0</v>
      </c>
      <c r="L1223" s="4">
        <v>0</v>
      </c>
      <c r="M1223" s="17"/>
      <c r="N1223" s="17"/>
      <c r="O1223" s="11"/>
    </row>
    <row r="1224" spans="10:15" ht="24">
      <c r="J1224" s="4">
        <v>0</v>
      </c>
      <c r="K1224" s="4">
        <v>0</v>
      </c>
      <c r="L1224" s="4">
        <v>0</v>
      </c>
      <c r="M1224" s="17"/>
      <c r="N1224" s="17"/>
      <c r="O1224" s="11"/>
    </row>
    <row r="1225" spans="10:15" ht="24">
      <c r="J1225" s="4">
        <v>0</v>
      </c>
      <c r="K1225" s="4">
        <v>0</v>
      </c>
      <c r="L1225" s="4">
        <v>0</v>
      </c>
      <c r="M1225" s="17"/>
      <c r="N1225" s="17"/>
      <c r="O1225" s="11"/>
    </row>
    <row r="1226" spans="10:15" ht="24">
      <c r="J1226" s="4">
        <v>0</v>
      </c>
      <c r="K1226" s="4">
        <v>0</v>
      </c>
      <c r="L1226" s="4">
        <v>0</v>
      </c>
      <c r="M1226" s="17"/>
      <c r="N1226" s="17"/>
      <c r="O1226" s="11"/>
    </row>
    <row r="1227" spans="10:15" ht="24">
      <c r="J1227" s="4">
        <v>0</v>
      </c>
      <c r="K1227" s="4">
        <v>0</v>
      </c>
      <c r="L1227" s="4">
        <v>0</v>
      </c>
      <c r="M1227" s="17"/>
      <c r="N1227" s="17"/>
      <c r="O1227" s="11"/>
    </row>
    <row r="1228" spans="10:15" ht="24">
      <c r="J1228" s="4">
        <v>0</v>
      </c>
      <c r="K1228" s="4">
        <v>0</v>
      </c>
      <c r="L1228" s="4">
        <v>0</v>
      </c>
      <c r="M1228" s="17"/>
      <c r="N1228" s="17"/>
      <c r="O1228" s="11"/>
    </row>
    <row r="1229" spans="10:15" ht="24">
      <c r="J1229" s="4">
        <v>0</v>
      </c>
      <c r="K1229" s="4">
        <v>0</v>
      </c>
      <c r="L1229" s="4">
        <v>0</v>
      </c>
      <c r="M1229" s="17"/>
      <c r="N1229" s="17"/>
      <c r="O1229" s="11"/>
    </row>
    <row r="1230" spans="10:15" ht="24">
      <c r="J1230" s="4">
        <v>0</v>
      </c>
      <c r="K1230" s="4">
        <v>0</v>
      </c>
      <c r="L1230" s="4">
        <v>0</v>
      </c>
      <c r="M1230" s="17"/>
      <c r="N1230" s="17"/>
      <c r="O1230" s="11"/>
    </row>
    <row r="1231" spans="10:15" ht="24">
      <c r="J1231" s="4">
        <v>0</v>
      </c>
      <c r="K1231" s="4">
        <v>0</v>
      </c>
      <c r="L1231" s="4">
        <v>0</v>
      </c>
      <c r="M1231" s="17"/>
      <c r="N1231" s="17"/>
      <c r="O1231" s="11"/>
    </row>
    <row r="1232" spans="10:15" ht="24">
      <c r="J1232" s="4">
        <v>0</v>
      </c>
      <c r="K1232" s="4">
        <v>0</v>
      </c>
      <c r="L1232" s="4">
        <v>0</v>
      </c>
      <c r="M1232" s="17"/>
      <c r="N1232" s="17"/>
      <c r="O1232" s="11"/>
    </row>
    <row r="1233" spans="10:15" ht="24">
      <c r="J1233" s="4">
        <v>0</v>
      </c>
      <c r="K1233" s="4">
        <v>0</v>
      </c>
      <c r="L1233" s="4">
        <v>0</v>
      </c>
      <c r="M1233" s="17"/>
      <c r="N1233" s="17"/>
      <c r="O1233" s="11"/>
    </row>
    <row r="1234" spans="10:15" ht="24">
      <c r="J1234" s="4">
        <v>0</v>
      </c>
      <c r="K1234" s="4">
        <v>0</v>
      </c>
      <c r="L1234" s="4">
        <v>0</v>
      </c>
      <c r="M1234" s="17"/>
      <c r="N1234" s="17"/>
      <c r="O1234" s="11"/>
    </row>
    <row r="1235" spans="10:15" ht="24">
      <c r="J1235" s="4">
        <v>0</v>
      </c>
      <c r="K1235" s="4">
        <v>0</v>
      </c>
      <c r="L1235" s="4">
        <v>0</v>
      </c>
      <c r="M1235" s="17"/>
      <c r="N1235" s="17"/>
      <c r="O1235" s="11"/>
    </row>
    <row r="1236" spans="10:15" ht="24">
      <c r="J1236" s="4">
        <v>0</v>
      </c>
      <c r="K1236" s="4">
        <v>0</v>
      </c>
      <c r="L1236" s="4">
        <v>0</v>
      </c>
      <c r="M1236" s="17"/>
      <c r="N1236" s="17"/>
      <c r="O1236" s="11"/>
    </row>
    <row r="1237" spans="10:15" ht="24">
      <c r="J1237" s="4">
        <v>0</v>
      </c>
      <c r="K1237" s="4">
        <v>0</v>
      </c>
      <c r="L1237" s="4">
        <v>0</v>
      </c>
      <c r="M1237" s="17"/>
      <c r="N1237" s="17"/>
      <c r="O1237" s="11"/>
    </row>
    <row r="1238" spans="10:15" ht="24">
      <c r="J1238" s="4">
        <v>0</v>
      </c>
      <c r="K1238" s="4">
        <v>0</v>
      </c>
      <c r="L1238" s="4">
        <v>0</v>
      </c>
      <c r="M1238" s="17"/>
      <c r="N1238" s="17"/>
      <c r="O1238" s="11"/>
    </row>
    <row r="1239" spans="10:15" ht="24">
      <c r="J1239" s="4">
        <v>0</v>
      </c>
      <c r="K1239" s="4">
        <v>0</v>
      </c>
      <c r="L1239" s="4">
        <v>0</v>
      </c>
      <c r="M1239" s="17"/>
      <c r="N1239" s="17"/>
      <c r="O1239" s="11"/>
    </row>
    <row r="1240" spans="10:15" ht="24">
      <c r="J1240" s="4">
        <v>0</v>
      </c>
      <c r="K1240" s="4">
        <v>0</v>
      </c>
      <c r="L1240" s="4">
        <v>0</v>
      </c>
      <c r="M1240" s="17"/>
      <c r="N1240" s="17"/>
      <c r="O1240" s="11"/>
    </row>
    <row r="1241" spans="10:15" ht="24">
      <c r="J1241" s="4">
        <v>0</v>
      </c>
      <c r="K1241" s="4">
        <v>0</v>
      </c>
      <c r="L1241" s="4">
        <v>0</v>
      </c>
      <c r="M1241" s="17"/>
      <c r="N1241" s="17"/>
      <c r="O1241" s="11"/>
    </row>
    <row r="1242" spans="10:15" ht="24">
      <c r="J1242" s="4">
        <v>0</v>
      </c>
      <c r="K1242" s="4">
        <v>0</v>
      </c>
      <c r="L1242" s="4">
        <v>0</v>
      </c>
      <c r="M1242" s="17"/>
      <c r="N1242" s="17"/>
      <c r="O1242" s="11"/>
    </row>
    <row r="1243" spans="10:15" ht="24">
      <c r="J1243" s="4">
        <v>0</v>
      </c>
      <c r="K1243" s="4">
        <v>0</v>
      </c>
      <c r="L1243" s="4">
        <v>0</v>
      </c>
      <c r="M1243" s="17"/>
      <c r="N1243" s="17"/>
      <c r="O1243" s="11"/>
    </row>
    <row r="1244" spans="10:15" ht="24">
      <c r="J1244" s="4">
        <v>0</v>
      </c>
      <c r="K1244" s="4">
        <v>0</v>
      </c>
      <c r="L1244" s="4">
        <v>0</v>
      </c>
      <c r="M1244" s="17"/>
      <c r="N1244" s="17"/>
      <c r="O1244" s="11"/>
    </row>
    <row r="1245" spans="10:15" ht="24">
      <c r="J1245" s="4">
        <v>0</v>
      </c>
      <c r="K1245" s="4">
        <v>0</v>
      </c>
      <c r="L1245" s="4">
        <v>0</v>
      </c>
      <c r="M1245" s="17"/>
      <c r="N1245" s="17"/>
      <c r="O1245" s="11"/>
    </row>
    <row r="1246" spans="10:15" ht="24">
      <c r="J1246" s="4">
        <v>0</v>
      </c>
      <c r="K1246" s="4">
        <v>0</v>
      </c>
      <c r="L1246" s="4">
        <v>0</v>
      </c>
      <c r="M1246" s="17"/>
      <c r="N1246" s="17"/>
      <c r="O1246" s="11"/>
    </row>
    <row r="1247" spans="10:15" ht="24">
      <c r="J1247" s="4">
        <v>0</v>
      </c>
      <c r="K1247" s="4">
        <v>0</v>
      </c>
      <c r="L1247" s="4">
        <v>0</v>
      </c>
      <c r="M1247" s="17"/>
      <c r="N1247" s="17"/>
      <c r="O1247" s="11"/>
    </row>
    <row r="1248" spans="10:15" ht="24">
      <c r="J1248" s="4">
        <v>0</v>
      </c>
      <c r="K1248" s="4">
        <v>0</v>
      </c>
      <c r="L1248" s="4">
        <v>0</v>
      </c>
      <c r="M1248" s="17"/>
      <c r="N1248" s="17"/>
      <c r="O1248" s="11"/>
    </row>
    <row r="1249" spans="10:15" ht="24">
      <c r="J1249" s="4">
        <v>0</v>
      </c>
      <c r="K1249" s="4">
        <v>0</v>
      </c>
      <c r="L1249" s="4">
        <v>0</v>
      </c>
      <c r="M1249" s="17"/>
      <c r="N1249" s="17"/>
      <c r="O1249" s="11"/>
    </row>
    <row r="1250" spans="10:15" ht="24">
      <c r="J1250" s="4">
        <v>0</v>
      </c>
      <c r="K1250" s="4">
        <v>0</v>
      </c>
      <c r="L1250" s="4">
        <v>0</v>
      </c>
      <c r="M1250" s="17"/>
      <c r="N1250" s="17"/>
      <c r="O1250" s="11"/>
    </row>
    <row r="1251" spans="10:15" ht="24">
      <c r="J1251" s="4">
        <v>0</v>
      </c>
      <c r="K1251" s="4">
        <v>0</v>
      </c>
      <c r="L1251" s="4">
        <v>0</v>
      </c>
      <c r="M1251" s="17"/>
      <c r="N1251" s="17"/>
      <c r="O1251" s="11"/>
    </row>
    <row r="1252" spans="10:15" ht="24">
      <c r="J1252" s="4">
        <v>0</v>
      </c>
      <c r="K1252" s="4">
        <v>0</v>
      </c>
      <c r="L1252" s="4">
        <v>0</v>
      </c>
      <c r="M1252" s="17"/>
      <c r="N1252" s="17"/>
      <c r="O1252" s="11"/>
    </row>
    <row r="1253" spans="10:15" ht="24">
      <c r="J1253" s="4">
        <v>0</v>
      </c>
      <c r="K1253" s="4">
        <v>0</v>
      </c>
      <c r="L1253" s="4">
        <v>0</v>
      </c>
      <c r="M1253" s="17"/>
      <c r="N1253" s="17"/>
      <c r="O1253" s="11"/>
    </row>
    <row r="1254" spans="10:15" ht="24">
      <c r="J1254" s="4">
        <v>0</v>
      </c>
      <c r="K1254" s="4">
        <v>0</v>
      </c>
      <c r="L1254" s="4">
        <v>0</v>
      </c>
      <c r="M1254" s="17"/>
      <c r="N1254" s="17"/>
      <c r="O1254" s="11"/>
    </row>
    <row r="1255" spans="10:15" ht="24">
      <c r="J1255" s="4">
        <v>0</v>
      </c>
      <c r="K1255" s="4">
        <v>0</v>
      </c>
      <c r="L1255" s="4">
        <v>0</v>
      </c>
      <c r="M1255" s="17"/>
      <c r="N1255" s="17"/>
      <c r="O1255" s="11"/>
    </row>
    <row r="1256" spans="10:15" ht="24">
      <c r="J1256" s="4">
        <v>0</v>
      </c>
      <c r="K1256" s="4">
        <v>0</v>
      </c>
      <c r="L1256" s="4">
        <v>0</v>
      </c>
      <c r="M1256" s="17"/>
      <c r="N1256" s="17"/>
      <c r="O1256" s="11"/>
    </row>
    <row r="1257" spans="10:15" ht="24">
      <c r="J1257" s="4">
        <v>0</v>
      </c>
      <c r="K1257" s="4">
        <v>0</v>
      </c>
      <c r="L1257" s="4">
        <v>0</v>
      </c>
      <c r="M1257" s="17"/>
      <c r="N1257" s="17"/>
      <c r="O1257" s="11"/>
    </row>
    <row r="1258" spans="10:15" ht="24">
      <c r="J1258" s="4">
        <v>0</v>
      </c>
      <c r="K1258" s="4">
        <v>0</v>
      </c>
      <c r="L1258" s="4">
        <v>0</v>
      </c>
      <c r="M1258" s="17"/>
      <c r="N1258" s="17"/>
      <c r="O1258" s="11"/>
    </row>
    <row r="1259" spans="10:15" ht="24">
      <c r="J1259" s="4">
        <v>0</v>
      </c>
      <c r="K1259" s="4">
        <v>0</v>
      </c>
      <c r="L1259" s="4">
        <v>0</v>
      </c>
      <c r="M1259" s="17"/>
      <c r="N1259" s="17"/>
      <c r="O1259" s="11"/>
    </row>
    <row r="1260" spans="10:15" ht="24">
      <c r="J1260" s="4">
        <v>0</v>
      </c>
      <c r="K1260" s="4">
        <v>0</v>
      </c>
      <c r="L1260" s="4">
        <v>0</v>
      </c>
      <c r="M1260" s="17"/>
      <c r="N1260" s="17"/>
      <c r="O1260" s="11"/>
    </row>
    <row r="1261" spans="10:15" ht="24">
      <c r="J1261" s="4">
        <v>0</v>
      </c>
      <c r="K1261" s="4">
        <v>0</v>
      </c>
      <c r="L1261" s="4">
        <v>0</v>
      </c>
      <c r="M1261" s="17"/>
      <c r="N1261" s="17"/>
      <c r="O1261" s="11"/>
    </row>
    <row r="1262" spans="10:15" ht="24">
      <c r="J1262" s="4">
        <v>0</v>
      </c>
      <c r="K1262" s="4">
        <v>0</v>
      </c>
      <c r="L1262" s="4">
        <v>0</v>
      </c>
      <c r="M1262" s="17"/>
      <c r="N1262" s="17"/>
      <c r="O1262" s="11"/>
    </row>
    <row r="1263" spans="10:15" ht="24">
      <c r="J1263" s="4">
        <v>0</v>
      </c>
      <c r="K1263" s="4">
        <v>0</v>
      </c>
      <c r="L1263" s="4">
        <v>0</v>
      </c>
      <c r="M1263" s="17"/>
      <c r="N1263" s="17"/>
      <c r="O1263" s="11"/>
    </row>
    <row r="1264" spans="10:15" ht="24">
      <c r="J1264" s="4">
        <v>0</v>
      </c>
      <c r="K1264" s="4">
        <v>0</v>
      </c>
      <c r="L1264" s="4">
        <v>0</v>
      </c>
      <c r="M1264" s="17"/>
      <c r="N1264" s="17"/>
      <c r="O1264" s="11"/>
    </row>
    <row r="1265" spans="10:15" ht="24">
      <c r="J1265" s="4">
        <v>0</v>
      </c>
      <c r="K1265" s="4">
        <v>0</v>
      </c>
      <c r="L1265" s="4">
        <v>0</v>
      </c>
      <c r="M1265" s="17"/>
      <c r="N1265" s="17"/>
      <c r="O1265" s="11"/>
    </row>
    <row r="1266" spans="10:15" ht="24">
      <c r="J1266" s="4">
        <v>0</v>
      </c>
      <c r="K1266" s="4">
        <v>0</v>
      </c>
      <c r="L1266" s="4">
        <v>0</v>
      </c>
      <c r="M1266" s="17"/>
      <c r="N1266" s="17"/>
      <c r="O1266" s="11"/>
    </row>
    <row r="1267" spans="10:15" ht="24">
      <c r="J1267" s="4">
        <v>0</v>
      </c>
      <c r="K1267" s="4">
        <v>0</v>
      </c>
      <c r="L1267" s="4">
        <v>0</v>
      </c>
      <c r="M1267" s="17"/>
      <c r="N1267" s="17"/>
      <c r="O1267" s="11"/>
    </row>
    <row r="1268" spans="10:15" ht="24">
      <c r="J1268" s="4">
        <v>0</v>
      </c>
      <c r="K1268" s="4">
        <v>0</v>
      </c>
      <c r="L1268" s="4">
        <v>0</v>
      </c>
      <c r="M1268" s="17"/>
      <c r="N1268" s="17"/>
      <c r="O1268" s="11"/>
    </row>
    <row r="1269" spans="10:15" ht="24">
      <c r="J1269" s="4">
        <v>0</v>
      </c>
      <c r="K1269" s="4">
        <v>0</v>
      </c>
      <c r="L1269" s="4">
        <v>0</v>
      </c>
      <c r="M1269" s="17"/>
      <c r="N1269" s="17"/>
      <c r="O1269" s="11"/>
    </row>
    <row r="1270" spans="10:15" ht="24">
      <c r="J1270" s="4">
        <v>0</v>
      </c>
      <c r="K1270" s="4">
        <v>0</v>
      </c>
      <c r="L1270" s="4">
        <v>0</v>
      </c>
      <c r="M1270" s="17"/>
      <c r="N1270" s="17"/>
      <c r="O1270" s="11"/>
    </row>
    <row r="1271" spans="10:15" ht="24">
      <c r="J1271" s="4">
        <v>0</v>
      </c>
      <c r="K1271" s="4">
        <v>0</v>
      </c>
      <c r="L1271" s="4">
        <v>0</v>
      </c>
      <c r="M1271" s="17"/>
      <c r="N1271" s="17"/>
      <c r="O1271" s="11"/>
    </row>
    <row r="1272" spans="10:15" ht="24">
      <c r="J1272" s="4">
        <v>0</v>
      </c>
      <c r="K1272" s="4">
        <v>0</v>
      </c>
      <c r="L1272" s="4">
        <v>0</v>
      </c>
      <c r="M1272" s="17"/>
      <c r="N1272" s="17"/>
      <c r="O1272" s="11"/>
    </row>
    <row r="1273" spans="10:15" ht="24">
      <c r="J1273" s="4">
        <v>0</v>
      </c>
      <c r="K1273" s="4">
        <v>0</v>
      </c>
      <c r="L1273" s="4">
        <v>0</v>
      </c>
      <c r="M1273" s="17"/>
      <c r="N1273" s="17"/>
      <c r="O1273" s="11"/>
    </row>
    <row r="1274" spans="10:15" ht="24">
      <c r="J1274" s="4">
        <v>0</v>
      </c>
      <c r="K1274" s="4">
        <v>0</v>
      </c>
      <c r="L1274" s="4">
        <v>0</v>
      </c>
      <c r="M1274" s="17"/>
      <c r="N1274" s="17"/>
      <c r="O1274" s="11"/>
    </row>
    <row r="1275" spans="10:15" ht="24">
      <c r="J1275" s="4">
        <v>0</v>
      </c>
      <c r="K1275" s="4">
        <v>0</v>
      </c>
      <c r="L1275" s="4">
        <v>0</v>
      </c>
      <c r="M1275" s="17"/>
      <c r="N1275" s="17"/>
      <c r="O1275" s="11"/>
    </row>
    <row r="1276" spans="10:15" ht="24">
      <c r="J1276" s="4">
        <v>0</v>
      </c>
      <c r="K1276" s="4">
        <v>0</v>
      </c>
      <c r="L1276" s="4">
        <v>0</v>
      </c>
      <c r="M1276" s="17"/>
      <c r="N1276" s="17"/>
      <c r="O1276" s="11"/>
    </row>
    <row r="1277" spans="10:15" ht="24">
      <c r="J1277" s="4">
        <v>0</v>
      </c>
      <c r="K1277" s="4">
        <v>0</v>
      </c>
      <c r="L1277" s="4">
        <v>0</v>
      </c>
      <c r="M1277" s="17"/>
      <c r="N1277" s="17"/>
      <c r="O1277" s="11"/>
    </row>
    <row r="1278" spans="10:15" ht="24">
      <c r="J1278" s="4">
        <v>0</v>
      </c>
      <c r="K1278" s="4">
        <v>0</v>
      </c>
      <c r="L1278" s="4">
        <v>0</v>
      </c>
      <c r="M1278" s="17"/>
      <c r="N1278" s="17"/>
      <c r="O1278" s="11"/>
    </row>
    <row r="1279" spans="10:15" ht="24">
      <c r="J1279" s="4">
        <v>0</v>
      </c>
      <c r="K1279" s="4">
        <v>0</v>
      </c>
      <c r="L1279" s="4">
        <v>0</v>
      </c>
      <c r="M1279" s="17"/>
      <c r="N1279" s="17"/>
      <c r="O1279" s="11"/>
    </row>
    <row r="1280" spans="10:15" ht="24">
      <c r="J1280" s="4">
        <v>0</v>
      </c>
      <c r="K1280" s="4">
        <v>0</v>
      </c>
      <c r="L1280" s="4">
        <v>0</v>
      </c>
      <c r="M1280" s="17"/>
      <c r="N1280" s="17"/>
      <c r="O1280" s="11"/>
    </row>
    <row r="1281" spans="10:15" ht="24">
      <c r="J1281" s="4">
        <v>0</v>
      </c>
      <c r="K1281" s="4">
        <v>0</v>
      </c>
      <c r="L1281" s="4">
        <v>0</v>
      </c>
      <c r="M1281" s="17"/>
      <c r="N1281" s="17"/>
      <c r="O1281" s="11"/>
    </row>
    <row r="1282" spans="10:15" ht="24">
      <c r="J1282" s="4">
        <v>0</v>
      </c>
      <c r="K1282" s="4">
        <v>0</v>
      </c>
      <c r="L1282" s="4">
        <v>0</v>
      </c>
      <c r="M1282" s="17"/>
      <c r="N1282" s="17"/>
      <c r="O1282" s="11"/>
    </row>
    <row r="1283" spans="10:15" ht="24">
      <c r="J1283" s="4">
        <v>0</v>
      </c>
      <c r="K1283" s="4">
        <v>0</v>
      </c>
      <c r="L1283" s="4">
        <v>0</v>
      </c>
      <c r="M1283" s="17"/>
      <c r="N1283" s="17"/>
      <c r="O1283" s="11"/>
    </row>
    <row r="1284" spans="10:15" ht="24">
      <c r="J1284" s="4">
        <v>0</v>
      </c>
      <c r="K1284" s="4">
        <v>0</v>
      </c>
      <c r="L1284" s="4">
        <v>0</v>
      </c>
      <c r="M1284" s="17"/>
      <c r="N1284" s="17"/>
      <c r="O1284" s="11"/>
    </row>
    <row r="1285" spans="10:15" ht="24">
      <c r="J1285" s="4">
        <v>0</v>
      </c>
      <c r="K1285" s="4">
        <v>0</v>
      </c>
      <c r="L1285" s="4">
        <v>0</v>
      </c>
      <c r="M1285" s="17"/>
      <c r="N1285" s="17"/>
      <c r="O1285" s="11"/>
    </row>
    <row r="1286" spans="10:15" ht="24">
      <c r="J1286" s="4">
        <v>0</v>
      </c>
      <c r="K1286" s="4">
        <v>0</v>
      </c>
      <c r="L1286" s="4">
        <v>0</v>
      </c>
      <c r="M1286" s="17"/>
      <c r="N1286" s="17"/>
      <c r="O1286" s="11"/>
    </row>
    <row r="1287" spans="10:15" ht="24">
      <c r="J1287" s="4">
        <v>0</v>
      </c>
      <c r="K1287" s="4">
        <v>0</v>
      </c>
      <c r="L1287" s="4">
        <v>0</v>
      </c>
      <c r="M1287" s="17"/>
      <c r="N1287" s="17"/>
      <c r="O1287" s="11"/>
    </row>
    <row r="1288" spans="10:15" ht="24">
      <c r="J1288" s="4">
        <v>0</v>
      </c>
      <c r="K1288" s="4">
        <v>0</v>
      </c>
      <c r="L1288" s="4">
        <v>0</v>
      </c>
      <c r="M1288" s="17"/>
      <c r="N1288" s="17"/>
      <c r="O1288" s="11"/>
    </row>
    <row r="1289" spans="10:15" ht="24">
      <c r="J1289" s="4">
        <v>0</v>
      </c>
      <c r="K1289" s="4">
        <v>0</v>
      </c>
      <c r="L1289" s="4">
        <v>0</v>
      </c>
      <c r="M1289" s="17"/>
      <c r="N1289" s="17"/>
      <c r="O1289" s="11"/>
    </row>
    <row r="1290" spans="10:15" ht="24">
      <c r="J1290" s="4">
        <v>0</v>
      </c>
      <c r="K1290" s="4">
        <v>0</v>
      </c>
      <c r="L1290" s="4">
        <v>0</v>
      </c>
      <c r="M1290" s="17"/>
      <c r="N1290" s="17"/>
      <c r="O1290" s="11"/>
    </row>
    <row r="1291" spans="10:15" ht="24">
      <c r="J1291" s="4">
        <v>0</v>
      </c>
      <c r="K1291" s="4">
        <v>0</v>
      </c>
      <c r="L1291" s="4">
        <v>0</v>
      </c>
      <c r="M1291" s="17"/>
      <c r="N1291" s="17"/>
      <c r="O1291" s="11"/>
    </row>
    <row r="1292" spans="10:15" ht="24">
      <c r="J1292" s="4">
        <v>0</v>
      </c>
      <c r="K1292" s="4">
        <v>0</v>
      </c>
      <c r="L1292" s="4">
        <v>0</v>
      </c>
      <c r="M1292" s="17"/>
      <c r="N1292" s="17"/>
      <c r="O1292" s="11"/>
    </row>
    <row r="1293" spans="10:15" ht="24">
      <c r="J1293" s="4">
        <v>0</v>
      </c>
      <c r="K1293" s="4">
        <v>0</v>
      </c>
      <c r="L1293" s="4">
        <v>0</v>
      </c>
      <c r="M1293" s="17"/>
      <c r="N1293" s="17"/>
      <c r="O1293" s="11"/>
    </row>
    <row r="1294" spans="10:15" ht="24">
      <c r="J1294" s="4">
        <v>0</v>
      </c>
      <c r="K1294" s="4">
        <v>0</v>
      </c>
      <c r="L1294" s="4">
        <v>0</v>
      </c>
      <c r="M1294" s="17"/>
      <c r="N1294" s="17"/>
      <c r="O1294" s="11"/>
    </row>
    <row r="1295" spans="10:15" ht="24">
      <c r="J1295" s="4">
        <v>0</v>
      </c>
      <c r="K1295" s="4">
        <v>0</v>
      </c>
      <c r="L1295" s="4">
        <v>0</v>
      </c>
      <c r="M1295" s="17"/>
      <c r="N1295" s="17"/>
      <c r="O1295" s="11"/>
    </row>
    <row r="1296" spans="10:15" ht="24">
      <c r="J1296" s="4">
        <v>0</v>
      </c>
      <c r="K1296" s="4">
        <v>0</v>
      </c>
      <c r="L1296" s="4">
        <v>0</v>
      </c>
      <c r="M1296" s="17"/>
      <c r="N1296" s="17"/>
      <c r="O1296" s="11"/>
    </row>
    <row r="1297" spans="10:15" ht="24">
      <c r="J1297" s="4">
        <v>0</v>
      </c>
      <c r="K1297" s="4">
        <v>0</v>
      </c>
      <c r="L1297" s="4">
        <v>0</v>
      </c>
      <c r="M1297" s="17"/>
      <c r="N1297" s="17"/>
      <c r="O1297" s="11"/>
    </row>
    <row r="1298" spans="10:15" ht="24">
      <c r="J1298" s="4">
        <v>0</v>
      </c>
      <c r="K1298" s="4">
        <v>0</v>
      </c>
      <c r="L1298" s="4">
        <v>0</v>
      </c>
      <c r="M1298" s="17"/>
      <c r="N1298" s="17"/>
      <c r="O1298" s="11"/>
    </row>
    <row r="1299" spans="10:15" ht="24">
      <c r="J1299" s="4">
        <v>0</v>
      </c>
      <c r="K1299" s="4">
        <v>0</v>
      </c>
      <c r="L1299" s="4">
        <v>0</v>
      </c>
      <c r="M1299" s="17"/>
      <c r="N1299" s="17"/>
      <c r="O1299" s="11"/>
    </row>
    <row r="1300" spans="10:15" ht="24">
      <c r="J1300" s="4">
        <v>0</v>
      </c>
      <c r="K1300" s="4">
        <v>0</v>
      </c>
      <c r="L1300" s="4">
        <v>0</v>
      </c>
      <c r="M1300" s="17"/>
      <c r="N1300" s="17"/>
      <c r="O1300" s="11"/>
    </row>
    <row r="1301" spans="10:15" ht="24">
      <c r="J1301" s="4">
        <v>0</v>
      </c>
      <c r="K1301" s="4">
        <v>0</v>
      </c>
      <c r="L1301" s="4">
        <v>0</v>
      </c>
      <c r="M1301" s="17"/>
      <c r="N1301" s="17"/>
      <c r="O1301" s="11"/>
    </row>
    <row r="1302" spans="10:15" ht="24">
      <c r="J1302" s="4">
        <v>0</v>
      </c>
      <c r="K1302" s="4">
        <v>0</v>
      </c>
      <c r="L1302" s="4">
        <v>0</v>
      </c>
      <c r="M1302" s="17"/>
      <c r="N1302" s="17"/>
      <c r="O1302" s="11"/>
    </row>
    <row r="1303" spans="10:15" ht="24">
      <c r="J1303" s="4">
        <v>0</v>
      </c>
      <c r="K1303" s="4">
        <v>0</v>
      </c>
      <c r="L1303" s="4">
        <v>0</v>
      </c>
      <c r="M1303" s="17"/>
      <c r="N1303" s="17"/>
      <c r="O1303" s="11"/>
    </row>
    <row r="1304" spans="10:15" ht="24">
      <c r="J1304" s="4">
        <v>0</v>
      </c>
      <c r="K1304" s="4">
        <v>0</v>
      </c>
      <c r="L1304" s="4">
        <v>0</v>
      </c>
      <c r="M1304" s="17"/>
      <c r="N1304" s="17"/>
      <c r="O1304" s="11"/>
    </row>
    <row r="1305" spans="10:15" ht="24">
      <c r="J1305" s="4">
        <v>0</v>
      </c>
      <c r="K1305" s="4">
        <v>0</v>
      </c>
      <c r="L1305" s="4">
        <v>0</v>
      </c>
      <c r="M1305" s="17"/>
      <c r="N1305" s="17"/>
      <c r="O1305" s="11"/>
    </row>
    <row r="1306" spans="10:15" ht="24">
      <c r="J1306" s="4">
        <v>0</v>
      </c>
      <c r="K1306" s="4">
        <v>0</v>
      </c>
      <c r="L1306" s="4">
        <v>0</v>
      </c>
      <c r="M1306" s="17"/>
      <c r="N1306" s="17"/>
      <c r="O1306" s="11"/>
    </row>
    <row r="1307" spans="10:15" ht="24">
      <c r="J1307" s="4">
        <v>0</v>
      </c>
      <c r="K1307" s="4">
        <v>0</v>
      </c>
      <c r="L1307" s="4">
        <v>0</v>
      </c>
      <c r="M1307" s="17"/>
      <c r="N1307" s="17"/>
      <c r="O1307" s="11"/>
    </row>
    <row r="1308" spans="10:15" ht="24">
      <c r="J1308" s="4">
        <v>0</v>
      </c>
      <c r="K1308" s="4">
        <v>0</v>
      </c>
      <c r="L1308" s="4">
        <v>0</v>
      </c>
      <c r="M1308" s="17"/>
      <c r="N1308" s="17"/>
      <c r="O1308" s="11"/>
    </row>
    <row r="1309" spans="10:15" ht="24">
      <c r="J1309" s="4">
        <v>0</v>
      </c>
      <c r="K1309" s="4">
        <v>0</v>
      </c>
      <c r="L1309" s="4">
        <v>0</v>
      </c>
      <c r="M1309" s="17"/>
      <c r="N1309" s="17"/>
      <c r="O1309" s="11"/>
    </row>
    <row r="1310" spans="10:15" ht="24">
      <c r="J1310" s="4">
        <v>0</v>
      </c>
      <c r="K1310" s="4">
        <v>0</v>
      </c>
      <c r="L1310" s="4">
        <v>0</v>
      </c>
      <c r="M1310" s="17"/>
      <c r="N1310" s="17"/>
      <c r="O1310" s="11"/>
    </row>
    <row r="1311" spans="10:15" ht="24">
      <c r="J1311" s="4">
        <v>0</v>
      </c>
      <c r="K1311" s="4">
        <v>0</v>
      </c>
      <c r="L1311" s="4">
        <v>0</v>
      </c>
      <c r="M1311" s="17"/>
      <c r="N1311" s="17"/>
      <c r="O1311" s="11"/>
    </row>
    <row r="1312" spans="10:15" ht="24">
      <c r="J1312" s="4">
        <v>0</v>
      </c>
      <c r="K1312" s="4">
        <v>0</v>
      </c>
      <c r="L1312" s="4">
        <v>0</v>
      </c>
      <c r="M1312" s="17"/>
      <c r="N1312" s="17"/>
      <c r="O1312" s="11"/>
    </row>
    <row r="1313" spans="10:15" ht="24">
      <c r="J1313" s="4">
        <v>0</v>
      </c>
      <c r="K1313" s="4">
        <v>0</v>
      </c>
      <c r="L1313" s="4">
        <v>0</v>
      </c>
      <c r="M1313" s="17"/>
      <c r="N1313" s="17"/>
      <c r="O1313" s="11"/>
    </row>
    <row r="1314" spans="10:15" ht="24">
      <c r="J1314" s="4">
        <v>0</v>
      </c>
      <c r="K1314" s="4">
        <v>0</v>
      </c>
      <c r="L1314" s="4">
        <v>0</v>
      </c>
      <c r="M1314" s="17"/>
      <c r="N1314" s="17"/>
      <c r="O1314" s="11"/>
    </row>
    <row r="1315" spans="10:15" ht="24">
      <c r="J1315" s="4">
        <v>0</v>
      </c>
      <c r="K1315" s="4">
        <v>0</v>
      </c>
      <c r="L1315" s="4">
        <v>0</v>
      </c>
      <c r="M1315" s="17"/>
      <c r="N1315" s="17"/>
      <c r="O1315" s="11"/>
    </row>
    <row r="1316" spans="10:15" ht="24">
      <c r="J1316" s="4">
        <v>0</v>
      </c>
      <c r="K1316" s="4">
        <v>0</v>
      </c>
      <c r="L1316" s="4">
        <v>0</v>
      </c>
      <c r="M1316" s="17"/>
      <c r="N1316" s="17"/>
      <c r="O1316" s="11"/>
    </row>
    <row r="1317" spans="10:15" ht="24">
      <c r="J1317" s="4">
        <v>0</v>
      </c>
      <c r="K1317" s="4">
        <v>0</v>
      </c>
      <c r="L1317" s="4">
        <v>0</v>
      </c>
      <c r="M1317" s="17"/>
      <c r="N1317" s="17"/>
      <c r="O1317" s="11"/>
    </row>
    <row r="1318" spans="10:15" ht="24">
      <c r="J1318" s="4">
        <v>0</v>
      </c>
      <c r="K1318" s="4">
        <v>0</v>
      </c>
      <c r="L1318" s="4">
        <v>0</v>
      </c>
      <c r="M1318" s="17"/>
      <c r="N1318" s="17"/>
      <c r="O1318" s="11"/>
    </row>
    <row r="1319" spans="10:15" ht="24">
      <c r="J1319" s="4">
        <v>0</v>
      </c>
      <c r="K1319" s="4">
        <v>0</v>
      </c>
      <c r="L1319" s="4">
        <v>0</v>
      </c>
      <c r="M1319" s="17"/>
      <c r="N1319" s="17"/>
      <c r="O1319" s="11"/>
    </row>
    <row r="1320" spans="10:15" ht="24">
      <c r="J1320" s="4">
        <v>0</v>
      </c>
      <c r="K1320" s="4">
        <v>0</v>
      </c>
      <c r="L1320" s="4">
        <v>0</v>
      </c>
      <c r="M1320" s="17"/>
      <c r="N1320" s="17"/>
      <c r="O1320" s="11"/>
    </row>
    <row r="1321" spans="10:15" ht="24">
      <c r="J1321" s="4">
        <v>0</v>
      </c>
      <c r="K1321" s="4">
        <v>0</v>
      </c>
      <c r="L1321" s="4">
        <v>0</v>
      </c>
      <c r="M1321" s="17"/>
      <c r="N1321" s="17"/>
      <c r="O1321" s="11"/>
    </row>
    <row r="1322" spans="10:15" ht="24">
      <c r="J1322" s="4">
        <v>0</v>
      </c>
      <c r="K1322" s="4">
        <v>0</v>
      </c>
      <c r="L1322" s="4">
        <v>0</v>
      </c>
      <c r="M1322" s="17"/>
      <c r="N1322" s="17"/>
      <c r="O1322" s="11"/>
    </row>
    <row r="1323" spans="10:15" ht="24">
      <c r="J1323" s="4">
        <v>0</v>
      </c>
      <c r="K1323" s="4">
        <v>0</v>
      </c>
      <c r="L1323" s="4">
        <v>0</v>
      </c>
      <c r="M1323" s="17"/>
      <c r="N1323" s="17"/>
      <c r="O1323" s="11"/>
    </row>
    <row r="1324" spans="10:15" ht="24">
      <c r="J1324" s="4">
        <v>0</v>
      </c>
      <c r="K1324" s="4">
        <v>0</v>
      </c>
      <c r="L1324" s="4">
        <v>0</v>
      </c>
      <c r="M1324" s="17"/>
      <c r="N1324" s="17"/>
      <c r="O1324" s="11"/>
    </row>
    <row r="1325" spans="10:15" ht="24">
      <c r="J1325" s="4">
        <v>0</v>
      </c>
      <c r="K1325" s="4">
        <v>0</v>
      </c>
      <c r="L1325" s="4">
        <v>0</v>
      </c>
      <c r="M1325" s="17"/>
      <c r="N1325" s="17"/>
      <c r="O1325" s="11"/>
    </row>
    <row r="1326" spans="10:15" ht="24">
      <c r="J1326" s="4">
        <v>0</v>
      </c>
      <c r="K1326" s="4">
        <v>0</v>
      </c>
      <c r="L1326" s="4">
        <v>0</v>
      </c>
      <c r="M1326" s="17"/>
      <c r="N1326" s="17"/>
      <c r="O1326" s="11"/>
    </row>
    <row r="1327" spans="10:15" ht="24">
      <c r="J1327" s="4">
        <v>0</v>
      </c>
      <c r="K1327" s="4">
        <v>0</v>
      </c>
      <c r="L1327" s="4">
        <v>0</v>
      </c>
      <c r="M1327" s="17"/>
      <c r="N1327" s="17"/>
      <c r="O1327" s="11"/>
    </row>
    <row r="1328" spans="10:15" ht="24">
      <c r="J1328" s="4">
        <v>0</v>
      </c>
      <c r="K1328" s="4">
        <v>0</v>
      </c>
      <c r="L1328" s="4">
        <v>0</v>
      </c>
      <c r="M1328" s="17"/>
      <c r="N1328" s="17"/>
      <c r="O1328" s="11"/>
    </row>
    <row r="1329" spans="10:15" ht="24">
      <c r="J1329" s="4">
        <v>0</v>
      </c>
      <c r="K1329" s="4">
        <v>0</v>
      </c>
      <c r="L1329" s="4">
        <v>0</v>
      </c>
      <c r="M1329" s="17"/>
      <c r="N1329" s="17"/>
      <c r="O1329" s="11"/>
    </row>
    <row r="1330" spans="10:15" ht="24">
      <c r="J1330" s="4">
        <v>0</v>
      </c>
      <c r="K1330" s="4">
        <v>0</v>
      </c>
      <c r="L1330" s="4">
        <v>0</v>
      </c>
      <c r="M1330" s="17"/>
      <c r="N1330" s="17"/>
      <c r="O1330" s="11"/>
    </row>
    <row r="1331" spans="10:15" ht="24">
      <c r="J1331" s="4">
        <v>0</v>
      </c>
      <c r="K1331" s="4">
        <v>0</v>
      </c>
      <c r="L1331" s="4">
        <v>0</v>
      </c>
      <c r="M1331" s="17"/>
      <c r="N1331" s="17"/>
      <c r="O1331" s="11"/>
    </row>
    <row r="1332" spans="10:15" ht="24">
      <c r="J1332" s="4">
        <v>0</v>
      </c>
      <c r="K1332" s="4">
        <v>0</v>
      </c>
      <c r="L1332" s="4">
        <v>0</v>
      </c>
      <c r="M1332" s="17"/>
      <c r="N1332" s="17"/>
      <c r="O1332" s="11"/>
    </row>
    <row r="1333" spans="10:15" ht="24">
      <c r="J1333" s="4">
        <v>0</v>
      </c>
      <c r="K1333" s="4">
        <v>0</v>
      </c>
      <c r="L1333" s="4">
        <v>0</v>
      </c>
      <c r="M1333" s="17"/>
      <c r="N1333" s="17"/>
      <c r="O1333" s="11"/>
    </row>
    <row r="1334" spans="10:15" ht="24">
      <c r="J1334" s="4">
        <v>0</v>
      </c>
      <c r="K1334" s="4">
        <v>0</v>
      </c>
      <c r="L1334" s="4">
        <v>0</v>
      </c>
      <c r="M1334" s="17"/>
      <c r="N1334" s="17"/>
      <c r="O1334" s="11"/>
    </row>
    <row r="1335" spans="10:15" ht="24">
      <c r="J1335" s="4">
        <v>0</v>
      </c>
      <c r="K1335" s="4">
        <v>0</v>
      </c>
      <c r="L1335" s="4">
        <v>0</v>
      </c>
      <c r="M1335" s="17"/>
      <c r="N1335" s="17"/>
      <c r="O1335" s="11"/>
    </row>
    <row r="1336" spans="10:15" ht="24">
      <c r="J1336" s="4">
        <v>0</v>
      </c>
      <c r="K1336" s="4">
        <v>0</v>
      </c>
      <c r="L1336" s="4">
        <v>0</v>
      </c>
      <c r="M1336" s="17"/>
      <c r="N1336" s="17"/>
      <c r="O1336" s="11"/>
    </row>
    <row r="1337" spans="10:15" ht="24">
      <c r="J1337" s="4">
        <v>0</v>
      </c>
      <c r="K1337" s="4">
        <v>0</v>
      </c>
      <c r="L1337" s="4">
        <v>0</v>
      </c>
      <c r="M1337" s="17"/>
      <c r="N1337" s="17"/>
      <c r="O1337" s="11"/>
    </row>
    <row r="1338" spans="10:15" ht="24">
      <c r="J1338" s="4">
        <v>0</v>
      </c>
      <c r="K1338" s="4">
        <v>0</v>
      </c>
      <c r="L1338" s="4">
        <v>0</v>
      </c>
      <c r="M1338" s="17"/>
      <c r="N1338" s="17"/>
      <c r="O1338" s="11"/>
    </row>
    <row r="1339" spans="10:15" ht="24">
      <c r="J1339" s="4">
        <v>0</v>
      </c>
      <c r="K1339" s="4">
        <v>0</v>
      </c>
      <c r="L1339" s="4">
        <v>0</v>
      </c>
      <c r="M1339" s="17"/>
      <c r="N1339" s="17"/>
      <c r="O1339" s="11"/>
    </row>
    <row r="1340" spans="10:15" ht="24">
      <c r="J1340" s="4">
        <v>0</v>
      </c>
      <c r="K1340" s="4">
        <v>0</v>
      </c>
      <c r="L1340" s="4">
        <v>0</v>
      </c>
      <c r="M1340" s="17"/>
      <c r="N1340" s="17"/>
      <c r="O1340" s="11"/>
    </row>
    <row r="1341" spans="10:15" ht="24">
      <c r="J1341" s="4">
        <v>0</v>
      </c>
      <c r="K1341" s="4">
        <v>0</v>
      </c>
      <c r="L1341" s="4">
        <v>0</v>
      </c>
      <c r="M1341" s="17"/>
      <c r="N1341" s="17"/>
      <c r="O1341" s="11"/>
    </row>
    <row r="1342" spans="10:15" ht="24">
      <c r="J1342" s="4">
        <v>0</v>
      </c>
      <c r="K1342" s="4">
        <v>0</v>
      </c>
      <c r="L1342" s="4">
        <v>0</v>
      </c>
      <c r="M1342" s="17"/>
      <c r="N1342" s="17"/>
      <c r="O1342" s="11"/>
    </row>
    <row r="1343" spans="10:15" ht="24">
      <c r="J1343" s="4">
        <v>0</v>
      </c>
      <c r="K1343" s="4">
        <v>0</v>
      </c>
      <c r="L1343" s="4">
        <v>0</v>
      </c>
      <c r="M1343" s="17"/>
      <c r="N1343" s="17"/>
      <c r="O1343" s="11"/>
    </row>
    <row r="1344" spans="10:15" ht="24">
      <c r="J1344" s="4">
        <v>0</v>
      </c>
      <c r="K1344" s="4">
        <v>0</v>
      </c>
      <c r="L1344" s="4">
        <v>0</v>
      </c>
      <c r="M1344" s="17"/>
      <c r="N1344" s="17"/>
      <c r="O1344" s="11"/>
    </row>
    <row r="1345" spans="10:15" ht="24">
      <c r="J1345" s="4">
        <v>0</v>
      </c>
      <c r="K1345" s="4">
        <v>0</v>
      </c>
      <c r="L1345" s="4">
        <v>0</v>
      </c>
      <c r="M1345" s="17"/>
      <c r="N1345" s="17"/>
      <c r="O1345" s="11"/>
    </row>
    <row r="1346" spans="10:15" ht="24">
      <c r="J1346" s="4">
        <v>0</v>
      </c>
      <c r="K1346" s="4">
        <v>0</v>
      </c>
      <c r="L1346" s="4">
        <v>0</v>
      </c>
      <c r="M1346" s="17"/>
      <c r="N1346" s="17"/>
      <c r="O1346" s="11"/>
    </row>
    <row r="1347" spans="10:15" ht="24">
      <c r="J1347" s="4">
        <v>0</v>
      </c>
      <c r="K1347" s="4">
        <v>0</v>
      </c>
      <c r="L1347" s="4">
        <v>0</v>
      </c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25">
      <selection activeCell="O6" sqref="O6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s="18" customFormat="1" ht="21" customHeight="1">
      <c r="A2" s="268" t="s">
        <v>223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s="18" customFormat="1" ht="21" customHeight="1">
      <c r="A3" s="271" t="s">
        <v>218</v>
      </c>
      <c r="B3" s="271"/>
      <c r="C3" s="271"/>
      <c r="D3" s="272" t="s">
        <v>79</v>
      </c>
      <c r="E3" s="272"/>
      <c r="F3" s="272"/>
      <c r="G3" s="273" t="s">
        <v>80</v>
      </c>
      <c r="H3" s="273"/>
      <c r="I3" s="273"/>
      <c r="J3" s="283" t="s">
        <v>100</v>
      </c>
      <c r="K3" s="283"/>
      <c r="L3" s="283"/>
    </row>
    <row r="4" spans="1:12" s="18" customFormat="1" ht="21" customHeight="1">
      <c r="A4" s="277" t="s">
        <v>108</v>
      </c>
      <c r="B4" s="277"/>
      <c r="C4" s="277"/>
      <c r="D4" s="278" t="s">
        <v>109</v>
      </c>
      <c r="E4" s="279"/>
      <c r="F4" s="279"/>
      <c r="G4" s="273" t="s">
        <v>81</v>
      </c>
      <c r="H4" s="273"/>
      <c r="I4" s="273"/>
      <c r="J4" s="283" t="s">
        <v>82</v>
      </c>
      <c r="K4" s="283"/>
      <c r="L4" s="283"/>
    </row>
    <row r="5" spans="1:12" s="18" customFormat="1" ht="45" customHeight="1">
      <c r="A5" s="274" t="s">
        <v>5</v>
      </c>
      <c r="B5" s="19" t="s">
        <v>6</v>
      </c>
      <c r="C5" s="275" t="s">
        <v>7</v>
      </c>
      <c r="D5" s="275"/>
      <c r="E5" s="20" t="s">
        <v>8</v>
      </c>
      <c r="F5" s="21" t="s">
        <v>9</v>
      </c>
      <c r="G5" s="284" t="s">
        <v>83</v>
      </c>
      <c r="H5" s="276" t="s">
        <v>84</v>
      </c>
      <c r="I5" s="280" t="s">
        <v>85</v>
      </c>
      <c r="J5" s="282" t="s">
        <v>86</v>
      </c>
      <c r="K5" s="282"/>
      <c r="L5" s="282"/>
    </row>
    <row r="6" spans="1:12" s="18" customFormat="1" ht="42" customHeight="1">
      <c r="A6" s="274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285"/>
      <c r="H6" s="276"/>
      <c r="I6" s="281"/>
      <c r="J6" s="27" t="s">
        <v>88</v>
      </c>
      <c r="K6" s="28" t="s">
        <v>89</v>
      </c>
      <c r="L6" s="29" t="s">
        <v>90</v>
      </c>
    </row>
    <row r="7" spans="1:12" s="18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2" s="44" customFormat="1" ht="16.5" customHeight="1">
      <c r="A8" s="233">
        <v>22013</v>
      </c>
      <c r="B8" s="234">
        <v>301.81</v>
      </c>
      <c r="C8" s="234">
        <v>17.267</v>
      </c>
      <c r="D8" s="238">
        <f>C8*0.0864</f>
        <v>1.4918688</v>
      </c>
      <c r="E8" s="238">
        <f>SUM(J8:L8)/3</f>
        <v>37.78073</v>
      </c>
      <c r="F8" s="238">
        <f>E8*D8</f>
        <v>56.363892328224</v>
      </c>
      <c r="G8" s="239" t="s">
        <v>171</v>
      </c>
      <c r="H8" s="240">
        <v>1</v>
      </c>
      <c r="I8" s="241">
        <v>22013</v>
      </c>
      <c r="J8" s="234">
        <v>38.95641</v>
      </c>
      <c r="K8" s="234">
        <v>30.36263</v>
      </c>
      <c r="L8" s="234">
        <v>44.02315</v>
      </c>
    </row>
    <row r="9" spans="1:12" s="44" customFormat="1" ht="16.5" customHeight="1">
      <c r="A9" s="235">
        <v>22034</v>
      </c>
      <c r="B9" s="236">
        <v>301.68</v>
      </c>
      <c r="C9" s="236">
        <v>18.267</v>
      </c>
      <c r="D9" s="242">
        <f aca="true" t="shared" si="0" ref="D9:D37">C9*0.0864</f>
        <v>1.5782688</v>
      </c>
      <c r="E9" s="242">
        <f aca="true" t="shared" si="1" ref="E9:E22">SUM(J9:L9)/3</f>
        <v>42.64487666666667</v>
      </c>
      <c r="F9" s="242">
        <f aca="true" t="shared" si="2" ref="F9:F22">E9*D9</f>
        <v>67.305078322848</v>
      </c>
      <c r="G9" s="243" t="s">
        <v>172</v>
      </c>
      <c r="H9" s="244">
        <f aca="true" t="shared" si="3" ref="H9:H24">+H8+1</f>
        <v>2</v>
      </c>
      <c r="I9" s="245">
        <v>22034</v>
      </c>
      <c r="J9" s="236">
        <v>42.65055</v>
      </c>
      <c r="K9" s="236">
        <v>42.85454</v>
      </c>
      <c r="L9" s="236">
        <v>42.42954</v>
      </c>
    </row>
    <row r="10" spans="1:13" s="44" customFormat="1" ht="16.5" customHeight="1">
      <c r="A10" s="235">
        <v>22045</v>
      </c>
      <c r="B10" s="236">
        <v>301.95</v>
      </c>
      <c r="C10" s="236">
        <v>7.251</v>
      </c>
      <c r="D10" s="242">
        <f t="shared" si="0"/>
        <v>0.6264864000000001</v>
      </c>
      <c r="E10" s="242">
        <f t="shared" si="1"/>
        <v>91.53170999999999</v>
      </c>
      <c r="F10" s="242">
        <f t="shared" si="2"/>
        <v>57.343371483744</v>
      </c>
      <c r="G10" s="243" t="s">
        <v>173</v>
      </c>
      <c r="H10" s="244">
        <f t="shared" si="3"/>
        <v>3</v>
      </c>
      <c r="I10" s="245">
        <v>22045</v>
      </c>
      <c r="J10" s="236">
        <v>103.12297</v>
      </c>
      <c r="K10" s="236">
        <v>92.01502</v>
      </c>
      <c r="L10" s="236">
        <v>79.45714</v>
      </c>
      <c r="M10" s="45"/>
    </row>
    <row r="11" spans="1:13" s="44" customFormat="1" ht="16.5" customHeight="1">
      <c r="A11" s="235">
        <v>22055</v>
      </c>
      <c r="B11" s="236">
        <v>302.15</v>
      </c>
      <c r="C11" s="236">
        <v>85.733</v>
      </c>
      <c r="D11" s="242">
        <f t="shared" si="0"/>
        <v>7.407331200000001</v>
      </c>
      <c r="E11" s="242">
        <f t="shared" si="1"/>
        <v>208.31796999999997</v>
      </c>
      <c r="F11" s="242">
        <f t="shared" si="2"/>
        <v>1543.080198701664</v>
      </c>
      <c r="G11" s="246" t="s">
        <v>174</v>
      </c>
      <c r="H11" s="244">
        <f t="shared" si="3"/>
        <v>4</v>
      </c>
      <c r="I11" s="245">
        <v>22055</v>
      </c>
      <c r="J11" s="236">
        <v>212.42945</v>
      </c>
      <c r="K11" s="236">
        <v>205.10124</v>
      </c>
      <c r="L11" s="236">
        <v>207.42322</v>
      </c>
      <c r="M11" s="45"/>
    </row>
    <row r="12" spans="1:13" s="44" customFormat="1" ht="16.5" customHeight="1">
      <c r="A12" s="235">
        <v>22060</v>
      </c>
      <c r="B12" s="236">
        <v>301.77</v>
      </c>
      <c r="C12" s="236">
        <v>17.398</v>
      </c>
      <c r="D12" s="242">
        <f t="shared" si="0"/>
        <v>1.5031872</v>
      </c>
      <c r="E12" s="242">
        <f t="shared" si="1"/>
        <v>96.23795666666666</v>
      </c>
      <c r="F12" s="242">
        <f t="shared" si="2"/>
        <v>144.663664615488</v>
      </c>
      <c r="G12" s="243" t="s">
        <v>121</v>
      </c>
      <c r="H12" s="244">
        <f t="shared" si="3"/>
        <v>5</v>
      </c>
      <c r="I12" s="245">
        <v>22060</v>
      </c>
      <c r="J12" s="236">
        <v>95.90052</v>
      </c>
      <c r="K12" s="236">
        <v>94.45269</v>
      </c>
      <c r="L12" s="236">
        <v>98.36066</v>
      </c>
      <c r="M12" s="45"/>
    </row>
    <row r="13" spans="1:13" s="44" customFormat="1" ht="16.5" customHeight="1">
      <c r="A13" s="235">
        <v>22074</v>
      </c>
      <c r="B13" s="236">
        <v>301.73</v>
      </c>
      <c r="C13" s="236">
        <v>16.156</v>
      </c>
      <c r="D13" s="242">
        <f t="shared" si="0"/>
        <v>1.3958784</v>
      </c>
      <c r="E13" s="242">
        <f t="shared" si="1"/>
        <v>278.5251</v>
      </c>
      <c r="F13" s="242">
        <f t="shared" si="2"/>
        <v>388.78717094784</v>
      </c>
      <c r="G13" s="243" t="s">
        <v>176</v>
      </c>
      <c r="H13" s="244">
        <f t="shared" si="3"/>
        <v>6</v>
      </c>
      <c r="I13" s="245">
        <v>22074</v>
      </c>
      <c r="J13" s="236">
        <v>257.60175</v>
      </c>
      <c r="K13" s="236">
        <v>284.8622</v>
      </c>
      <c r="L13" s="236">
        <v>293.11135</v>
      </c>
      <c r="M13" s="45"/>
    </row>
    <row r="14" spans="1:13" s="44" customFormat="1" ht="16.5" customHeight="1">
      <c r="A14" s="235">
        <v>22082</v>
      </c>
      <c r="B14" s="236">
        <v>301.8</v>
      </c>
      <c r="C14" s="236">
        <v>18.184</v>
      </c>
      <c r="D14" s="242">
        <f t="shared" si="0"/>
        <v>1.5710976</v>
      </c>
      <c r="E14" s="242">
        <f t="shared" si="1"/>
        <v>266.53311</v>
      </c>
      <c r="F14" s="242">
        <f t="shared" si="2"/>
        <v>418.7495294415361</v>
      </c>
      <c r="G14" s="243" t="s">
        <v>139</v>
      </c>
      <c r="H14" s="244">
        <f t="shared" si="3"/>
        <v>7</v>
      </c>
      <c r="I14" s="245">
        <v>22082</v>
      </c>
      <c r="J14" s="236">
        <v>289.18099</v>
      </c>
      <c r="K14" s="236">
        <v>242.90848</v>
      </c>
      <c r="L14" s="236">
        <v>267.50986</v>
      </c>
      <c r="M14" s="45"/>
    </row>
    <row r="15" spans="1:13" s="44" customFormat="1" ht="16.5" customHeight="1">
      <c r="A15" s="235">
        <v>22090</v>
      </c>
      <c r="B15" s="236">
        <v>301.65</v>
      </c>
      <c r="C15" s="236">
        <v>13.173</v>
      </c>
      <c r="D15" s="242">
        <f t="shared" si="0"/>
        <v>1.1381472000000001</v>
      </c>
      <c r="E15" s="242">
        <f t="shared" si="1"/>
        <v>289.1218833333333</v>
      </c>
      <c r="F15" s="242">
        <f t="shared" si="2"/>
        <v>329.06326197456</v>
      </c>
      <c r="G15" s="243" t="s">
        <v>140</v>
      </c>
      <c r="H15" s="244">
        <f t="shared" si="3"/>
        <v>8</v>
      </c>
      <c r="I15" s="245">
        <v>22090</v>
      </c>
      <c r="J15" s="236">
        <v>275.37923</v>
      </c>
      <c r="K15" s="236">
        <v>321.05178</v>
      </c>
      <c r="L15" s="236">
        <v>270.93464</v>
      </c>
      <c r="M15" s="45"/>
    </row>
    <row r="16" spans="1:13" s="44" customFormat="1" ht="16.5" customHeight="1">
      <c r="A16" s="235">
        <v>22102</v>
      </c>
      <c r="B16" s="236">
        <v>301.73</v>
      </c>
      <c r="C16" s="236">
        <v>16.217</v>
      </c>
      <c r="D16" s="242">
        <f t="shared" si="0"/>
        <v>1.4011487999999999</v>
      </c>
      <c r="E16" s="242">
        <f t="shared" si="1"/>
        <v>313.25745</v>
      </c>
      <c r="F16" s="242">
        <f t="shared" si="2"/>
        <v>438.92030015855994</v>
      </c>
      <c r="G16" s="243" t="s">
        <v>141</v>
      </c>
      <c r="H16" s="244">
        <f t="shared" si="3"/>
        <v>9</v>
      </c>
      <c r="I16" s="245">
        <v>22102</v>
      </c>
      <c r="J16" s="236">
        <v>310.45483</v>
      </c>
      <c r="K16" s="236">
        <v>307.0072</v>
      </c>
      <c r="L16" s="236">
        <v>322.31032</v>
      </c>
      <c r="M16" s="45"/>
    </row>
    <row r="17" spans="1:13" s="44" customFormat="1" ht="16.5" customHeight="1">
      <c r="A17" s="235">
        <v>22120</v>
      </c>
      <c r="B17" s="236">
        <v>302.85</v>
      </c>
      <c r="C17" s="236">
        <v>212.068</v>
      </c>
      <c r="D17" s="242">
        <f t="shared" si="0"/>
        <v>18.322675200000003</v>
      </c>
      <c r="E17" s="242">
        <f t="shared" si="1"/>
        <v>1919.6779900000001</v>
      </c>
      <c r="F17" s="242">
        <f t="shared" si="2"/>
        <v>35173.636299358855</v>
      </c>
      <c r="G17" s="243" t="s">
        <v>142</v>
      </c>
      <c r="H17" s="244">
        <f t="shared" si="3"/>
        <v>10</v>
      </c>
      <c r="I17" s="245">
        <v>22120</v>
      </c>
      <c r="J17" s="236">
        <v>753.09148</v>
      </c>
      <c r="K17" s="236">
        <v>4020.91698</v>
      </c>
      <c r="L17" s="236">
        <v>985.02551</v>
      </c>
      <c r="M17" s="45"/>
    </row>
    <row r="18" spans="1:13" s="44" customFormat="1" ht="16.5" customHeight="1">
      <c r="A18" s="235">
        <v>22121</v>
      </c>
      <c r="B18" s="236">
        <v>303.01</v>
      </c>
      <c r="C18" s="236">
        <v>221.528</v>
      </c>
      <c r="D18" s="242">
        <f t="shared" si="0"/>
        <v>19.1400192</v>
      </c>
      <c r="E18" s="242">
        <f t="shared" si="1"/>
        <v>918.36063</v>
      </c>
      <c r="F18" s="242">
        <f t="shared" si="2"/>
        <v>17577.440090724096</v>
      </c>
      <c r="G18" s="243" t="s">
        <v>143</v>
      </c>
      <c r="H18" s="244">
        <f t="shared" si="3"/>
        <v>11</v>
      </c>
      <c r="I18" s="245">
        <v>22121</v>
      </c>
      <c r="J18" s="236">
        <v>936.7706</v>
      </c>
      <c r="K18" s="236">
        <v>897.64734</v>
      </c>
      <c r="L18" s="236">
        <v>920.66395</v>
      </c>
      <c r="M18" s="45"/>
    </row>
    <row r="19" spans="1:13" s="44" customFormat="1" ht="16.5" customHeight="1">
      <c r="A19" s="235">
        <v>22133</v>
      </c>
      <c r="B19" s="236">
        <v>302.03</v>
      </c>
      <c r="C19" s="236">
        <v>56.12</v>
      </c>
      <c r="D19" s="242">
        <f t="shared" si="0"/>
        <v>4.848768</v>
      </c>
      <c r="E19" s="242">
        <f t="shared" si="1"/>
        <v>108.07357666666667</v>
      </c>
      <c r="F19" s="242">
        <f t="shared" si="2"/>
        <v>524.02370018688</v>
      </c>
      <c r="G19" s="243" t="s">
        <v>144</v>
      </c>
      <c r="H19" s="244">
        <f t="shared" si="3"/>
        <v>12</v>
      </c>
      <c r="I19" s="245">
        <v>22133</v>
      </c>
      <c r="J19" s="236">
        <v>111.00694</v>
      </c>
      <c r="K19" s="236">
        <v>110.45931</v>
      </c>
      <c r="L19" s="236">
        <v>102.75448</v>
      </c>
      <c r="M19" s="45"/>
    </row>
    <row r="20" spans="1:13" s="44" customFormat="1" ht="16.5" customHeight="1">
      <c r="A20" s="235">
        <v>22149</v>
      </c>
      <c r="B20" s="236">
        <v>302.04</v>
      </c>
      <c r="C20" s="236">
        <v>56.371</v>
      </c>
      <c r="D20" s="242">
        <f t="shared" si="0"/>
        <v>4.870454400000001</v>
      </c>
      <c r="E20" s="242">
        <f t="shared" si="1"/>
        <v>151.94971</v>
      </c>
      <c r="F20" s="242">
        <f t="shared" si="2"/>
        <v>740.0641336482241</v>
      </c>
      <c r="G20" s="243" t="s">
        <v>145</v>
      </c>
      <c r="H20" s="244">
        <f t="shared" si="3"/>
        <v>13</v>
      </c>
      <c r="I20" s="245">
        <v>22149</v>
      </c>
      <c r="J20" s="236">
        <v>145.21668</v>
      </c>
      <c r="K20" s="236">
        <v>157.87287</v>
      </c>
      <c r="L20" s="236">
        <v>152.75958</v>
      </c>
      <c r="M20" s="45"/>
    </row>
    <row r="21" spans="1:13" s="44" customFormat="1" ht="16.5" customHeight="1">
      <c r="A21" s="235">
        <v>22157</v>
      </c>
      <c r="B21" s="236">
        <v>302.19</v>
      </c>
      <c r="C21" s="236">
        <v>82.148</v>
      </c>
      <c r="D21" s="242">
        <f t="shared" si="0"/>
        <v>7.0975872</v>
      </c>
      <c r="E21" s="242">
        <f t="shared" si="1"/>
        <v>157.48661</v>
      </c>
      <c r="F21" s="242">
        <f t="shared" si="2"/>
        <v>1117.7749473073923</v>
      </c>
      <c r="G21" s="243" t="s">
        <v>146</v>
      </c>
      <c r="H21" s="244">
        <f t="shared" si="3"/>
        <v>14</v>
      </c>
      <c r="I21" s="245">
        <v>22157</v>
      </c>
      <c r="J21" s="236">
        <v>164.15619</v>
      </c>
      <c r="K21" s="236">
        <v>176.48818</v>
      </c>
      <c r="L21" s="236">
        <v>131.81546</v>
      </c>
      <c r="M21" s="45"/>
    </row>
    <row r="22" spans="1:12" s="44" customFormat="1" ht="16.5" customHeight="1">
      <c r="A22" s="235">
        <v>22166</v>
      </c>
      <c r="B22" s="236">
        <v>302.4</v>
      </c>
      <c r="C22" s="236">
        <v>116.307</v>
      </c>
      <c r="D22" s="242">
        <f t="shared" si="0"/>
        <v>10.0489248</v>
      </c>
      <c r="E22" s="242">
        <f t="shared" si="1"/>
        <v>151.71501</v>
      </c>
      <c r="F22" s="242">
        <f t="shared" si="2"/>
        <v>1524.5727265212481</v>
      </c>
      <c r="G22" s="243" t="s">
        <v>147</v>
      </c>
      <c r="H22" s="244">
        <f t="shared" si="3"/>
        <v>15</v>
      </c>
      <c r="I22" s="245">
        <v>22166</v>
      </c>
      <c r="J22" s="236">
        <v>127.26226</v>
      </c>
      <c r="K22" s="236">
        <v>141.91828</v>
      </c>
      <c r="L22" s="236">
        <v>185.96449</v>
      </c>
    </row>
    <row r="23" spans="1:12" s="44" customFormat="1" ht="16.5" customHeight="1">
      <c r="A23" s="235">
        <v>22178</v>
      </c>
      <c r="B23" s="236">
        <v>302.34</v>
      </c>
      <c r="C23" s="236">
        <v>107.564</v>
      </c>
      <c r="D23" s="242">
        <f t="shared" si="0"/>
        <v>9.2935296</v>
      </c>
      <c r="E23" s="242">
        <f>SUM(J23:L23)/3</f>
        <v>165.03996666666666</v>
      </c>
      <c r="F23" s="242">
        <f>E23*D23</f>
        <v>1533.8038153996797</v>
      </c>
      <c r="G23" s="243" t="s">
        <v>148</v>
      </c>
      <c r="H23" s="244">
        <f t="shared" si="3"/>
        <v>16</v>
      </c>
      <c r="I23" s="245">
        <v>22178</v>
      </c>
      <c r="J23" s="236">
        <v>158.24887</v>
      </c>
      <c r="K23" s="236">
        <v>160.66315</v>
      </c>
      <c r="L23" s="236">
        <v>176.20788</v>
      </c>
    </row>
    <row r="24" spans="1:12" s="44" customFormat="1" ht="16.5" customHeight="1">
      <c r="A24" s="235">
        <v>22184</v>
      </c>
      <c r="B24" s="236">
        <v>320.09</v>
      </c>
      <c r="C24" s="236">
        <v>62.736</v>
      </c>
      <c r="D24" s="242">
        <f t="shared" si="0"/>
        <v>5.4203904</v>
      </c>
      <c r="E24" s="242">
        <f>SUM(J24:L24)/3</f>
        <v>134.61089666666666</v>
      </c>
      <c r="F24" s="242">
        <f>E24*D24</f>
        <v>729.6436120273919</v>
      </c>
      <c r="G24" s="243" t="s">
        <v>117</v>
      </c>
      <c r="H24" s="244">
        <f t="shared" si="3"/>
        <v>17</v>
      </c>
      <c r="I24" s="245">
        <v>22184</v>
      </c>
      <c r="J24" s="236">
        <v>148.27879</v>
      </c>
      <c r="K24" s="236">
        <v>185.98498</v>
      </c>
      <c r="L24" s="236">
        <v>69.56892</v>
      </c>
    </row>
    <row r="25" spans="1:12" s="44" customFormat="1" ht="16.5" customHeight="1">
      <c r="A25" s="235">
        <v>22194</v>
      </c>
      <c r="B25" s="236">
        <v>302.35</v>
      </c>
      <c r="C25" s="236">
        <v>109.776</v>
      </c>
      <c r="D25" s="242">
        <f t="shared" si="0"/>
        <v>9.4846464</v>
      </c>
      <c r="E25" s="242">
        <f aca="true" t="shared" si="4" ref="E25:E37">SUM(J25:L25)/3</f>
        <v>982.94095</v>
      </c>
      <c r="F25" s="242">
        <f aca="true" t="shared" si="5" ref="F25:F37">E25*D25</f>
        <v>9322.84734283008</v>
      </c>
      <c r="G25" s="243" t="s">
        <v>118</v>
      </c>
      <c r="H25" s="244">
        <f aca="true" t="shared" si="6" ref="H25:H41">+H24+1</f>
        <v>18</v>
      </c>
      <c r="I25" s="245">
        <v>22194</v>
      </c>
      <c r="J25" s="236">
        <v>1004.10948</v>
      </c>
      <c r="K25" s="236">
        <v>876.66324</v>
      </c>
      <c r="L25" s="236">
        <v>1068.05013</v>
      </c>
    </row>
    <row r="26" spans="1:12" s="44" customFormat="1" ht="16.5" customHeight="1">
      <c r="A26" s="235">
        <v>22200</v>
      </c>
      <c r="B26" s="236">
        <v>302.25</v>
      </c>
      <c r="C26" s="236">
        <v>94.756</v>
      </c>
      <c r="D26" s="242">
        <f t="shared" si="0"/>
        <v>8.1869184</v>
      </c>
      <c r="E26" s="242">
        <f t="shared" si="4"/>
        <v>1181.6424933333335</v>
      </c>
      <c r="F26" s="242">
        <f t="shared" si="5"/>
        <v>9674.010670892545</v>
      </c>
      <c r="G26" s="243" t="s">
        <v>149</v>
      </c>
      <c r="H26" s="244">
        <f t="shared" si="6"/>
        <v>19</v>
      </c>
      <c r="I26" s="245">
        <v>22200</v>
      </c>
      <c r="J26" s="236">
        <v>1210.02308</v>
      </c>
      <c r="K26" s="236">
        <v>1181.18901</v>
      </c>
      <c r="L26" s="236">
        <v>1153.71539</v>
      </c>
    </row>
    <row r="27" spans="1:12" s="44" customFormat="1" ht="16.5" customHeight="1">
      <c r="A27" s="235">
        <v>22219</v>
      </c>
      <c r="B27" s="236">
        <v>302.43</v>
      </c>
      <c r="C27" s="236">
        <v>124.267</v>
      </c>
      <c r="D27" s="242">
        <f t="shared" si="0"/>
        <v>10.7366688</v>
      </c>
      <c r="E27" s="242">
        <f t="shared" si="4"/>
        <v>938.6522133333333</v>
      </c>
      <c r="F27" s="242">
        <f t="shared" si="5"/>
        <v>10077.997932946944</v>
      </c>
      <c r="G27" s="243" t="s">
        <v>150</v>
      </c>
      <c r="H27" s="244">
        <f t="shared" si="6"/>
        <v>20</v>
      </c>
      <c r="I27" s="245">
        <v>22219</v>
      </c>
      <c r="J27" s="237">
        <v>907.08042</v>
      </c>
      <c r="K27" s="236">
        <v>963.96478</v>
      </c>
      <c r="L27" s="236">
        <v>944.91144</v>
      </c>
    </row>
    <row r="28" spans="1:12" s="44" customFormat="1" ht="16.5" customHeight="1">
      <c r="A28" s="235">
        <v>22227</v>
      </c>
      <c r="B28" s="236">
        <v>302.12</v>
      </c>
      <c r="C28" s="236">
        <v>65.379</v>
      </c>
      <c r="D28" s="242">
        <f t="shared" si="0"/>
        <v>5.648745600000001</v>
      </c>
      <c r="E28" s="242">
        <f t="shared" si="4"/>
        <v>63.661773333333336</v>
      </c>
      <c r="F28" s="242">
        <f t="shared" si="5"/>
        <v>359.60916200486406</v>
      </c>
      <c r="G28" s="243" t="s">
        <v>151</v>
      </c>
      <c r="H28" s="244">
        <f t="shared" si="6"/>
        <v>21</v>
      </c>
      <c r="I28" s="245">
        <v>22227</v>
      </c>
      <c r="J28" s="236">
        <v>75.47292</v>
      </c>
      <c r="K28" s="236">
        <v>55.9907</v>
      </c>
      <c r="L28" s="236">
        <v>59.5217</v>
      </c>
    </row>
    <row r="29" spans="1:12" s="44" customFormat="1" ht="16.5" customHeight="1">
      <c r="A29" s="235">
        <v>22236</v>
      </c>
      <c r="B29" s="236">
        <v>302.03</v>
      </c>
      <c r="C29" s="236">
        <v>56.145</v>
      </c>
      <c r="D29" s="242">
        <f t="shared" si="0"/>
        <v>4.850928000000001</v>
      </c>
      <c r="E29" s="242">
        <f t="shared" si="4"/>
        <v>39.85380333333333</v>
      </c>
      <c r="F29" s="242">
        <f t="shared" si="5"/>
        <v>193.32793049616</v>
      </c>
      <c r="G29" s="243" t="s">
        <v>152</v>
      </c>
      <c r="H29" s="244">
        <f t="shared" si="6"/>
        <v>22</v>
      </c>
      <c r="I29" s="245">
        <v>22236</v>
      </c>
      <c r="J29" s="236">
        <v>39.35975</v>
      </c>
      <c r="K29" s="236">
        <v>46.95452</v>
      </c>
      <c r="L29" s="236">
        <v>33.24714</v>
      </c>
    </row>
    <row r="30" spans="1:12" s="44" customFormat="1" ht="16.5" customHeight="1">
      <c r="A30" s="235">
        <v>22248</v>
      </c>
      <c r="B30" s="236">
        <v>302.05</v>
      </c>
      <c r="C30" s="236">
        <v>54.946</v>
      </c>
      <c r="D30" s="242">
        <f t="shared" si="0"/>
        <v>4.7473344</v>
      </c>
      <c r="E30" s="242">
        <f t="shared" si="4"/>
        <v>41.704386666666664</v>
      </c>
      <c r="F30" s="242">
        <f t="shared" si="5"/>
        <v>197.984669453568</v>
      </c>
      <c r="G30" s="243" t="s">
        <v>153</v>
      </c>
      <c r="H30" s="244">
        <f t="shared" si="6"/>
        <v>23</v>
      </c>
      <c r="I30" s="245">
        <v>22248</v>
      </c>
      <c r="J30" s="236">
        <v>35.36414</v>
      </c>
      <c r="K30" s="236">
        <v>48.30414</v>
      </c>
      <c r="L30" s="236">
        <v>41.44488</v>
      </c>
    </row>
    <row r="31" spans="1:12" s="44" customFormat="1" ht="16.5" customHeight="1">
      <c r="A31" s="235">
        <v>22257</v>
      </c>
      <c r="B31" s="236">
        <v>301.95</v>
      </c>
      <c r="C31" s="236">
        <v>33.698</v>
      </c>
      <c r="D31" s="242">
        <f t="shared" si="0"/>
        <v>2.9115072000000004</v>
      </c>
      <c r="E31" s="242">
        <f t="shared" si="4"/>
        <v>56.28047333333333</v>
      </c>
      <c r="F31" s="242">
        <f t="shared" si="5"/>
        <v>163.86100332940802</v>
      </c>
      <c r="G31" s="243" t="s">
        <v>154</v>
      </c>
      <c r="H31" s="244">
        <f t="shared" si="6"/>
        <v>24</v>
      </c>
      <c r="I31" s="245">
        <v>22257</v>
      </c>
      <c r="J31" s="236">
        <v>64.7969</v>
      </c>
      <c r="K31" s="236">
        <v>48.31746</v>
      </c>
      <c r="L31" s="236">
        <v>55.72706</v>
      </c>
    </row>
    <row r="32" spans="1:12" s="44" customFormat="1" ht="16.5" customHeight="1">
      <c r="A32" s="235">
        <v>22270</v>
      </c>
      <c r="B32" s="236">
        <v>301.84</v>
      </c>
      <c r="C32" s="236">
        <v>30.17</v>
      </c>
      <c r="D32" s="242">
        <f t="shared" si="0"/>
        <v>2.606688</v>
      </c>
      <c r="E32" s="242">
        <f t="shared" si="4"/>
        <v>38.13405</v>
      </c>
      <c r="F32" s="242">
        <f t="shared" si="5"/>
        <v>99.4035705264</v>
      </c>
      <c r="G32" s="243" t="s">
        <v>155</v>
      </c>
      <c r="H32" s="244">
        <f t="shared" si="6"/>
        <v>25</v>
      </c>
      <c r="I32" s="245">
        <v>22270</v>
      </c>
      <c r="J32" s="236">
        <v>44.57986</v>
      </c>
      <c r="K32" s="236">
        <v>31.37384</v>
      </c>
      <c r="L32" s="236">
        <v>38.44845</v>
      </c>
    </row>
    <row r="33" spans="1:12" s="44" customFormat="1" ht="16.5" customHeight="1">
      <c r="A33" s="235">
        <v>22277</v>
      </c>
      <c r="B33" s="236">
        <v>301.96</v>
      </c>
      <c r="C33" s="236">
        <v>37.244</v>
      </c>
      <c r="D33" s="242">
        <f t="shared" si="0"/>
        <v>3.2178816</v>
      </c>
      <c r="E33" s="242">
        <f t="shared" si="4"/>
        <v>43.44884</v>
      </c>
      <c r="F33" s="242">
        <f t="shared" si="5"/>
        <v>139.813222777344</v>
      </c>
      <c r="G33" s="243" t="s">
        <v>156</v>
      </c>
      <c r="H33" s="244">
        <f t="shared" si="6"/>
        <v>26</v>
      </c>
      <c r="I33" s="245">
        <v>22277</v>
      </c>
      <c r="J33" s="236">
        <v>58.49133</v>
      </c>
      <c r="K33" s="236">
        <v>34.05479</v>
      </c>
      <c r="L33" s="236">
        <v>37.8004</v>
      </c>
    </row>
    <row r="34" spans="1:12" s="44" customFormat="1" ht="16.5" customHeight="1">
      <c r="A34" s="235">
        <v>22290</v>
      </c>
      <c r="B34" s="236">
        <v>301.8</v>
      </c>
      <c r="C34" s="236">
        <v>18.314</v>
      </c>
      <c r="D34" s="242">
        <f t="shared" si="0"/>
        <v>1.5823296</v>
      </c>
      <c r="E34" s="242">
        <f t="shared" si="4"/>
        <v>36.78351866666666</v>
      </c>
      <c r="F34" s="242">
        <f t="shared" si="5"/>
        <v>58.20365037841919</v>
      </c>
      <c r="G34" s="243" t="s">
        <v>179</v>
      </c>
      <c r="H34" s="244">
        <f t="shared" si="6"/>
        <v>27</v>
      </c>
      <c r="I34" s="245">
        <v>22290</v>
      </c>
      <c r="J34" s="236">
        <v>38.099436</v>
      </c>
      <c r="K34" s="236">
        <v>34.78704</v>
      </c>
      <c r="L34" s="236">
        <v>37.46408</v>
      </c>
    </row>
    <row r="35" spans="1:12" s="44" customFormat="1" ht="16.5" customHeight="1">
      <c r="A35" s="235">
        <v>22296</v>
      </c>
      <c r="B35" s="236">
        <v>301.74</v>
      </c>
      <c r="C35" s="236">
        <v>17.888</v>
      </c>
      <c r="D35" s="242">
        <f t="shared" si="0"/>
        <v>1.5455232000000003</v>
      </c>
      <c r="E35" s="242">
        <f t="shared" si="4"/>
        <v>32.27170666666667</v>
      </c>
      <c r="F35" s="242">
        <f t="shared" si="5"/>
        <v>49.87667135692801</v>
      </c>
      <c r="G35" s="243" t="s">
        <v>130</v>
      </c>
      <c r="H35" s="244">
        <f t="shared" si="6"/>
        <v>28</v>
      </c>
      <c r="I35" s="245">
        <v>22296</v>
      </c>
      <c r="J35" s="236">
        <v>28.80773</v>
      </c>
      <c r="K35" s="236">
        <v>37.47304</v>
      </c>
      <c r="L35" s="236">
        <v>30.53435</v>
      </c>
    </row>
    <row r="36" spans="1:12" s="44" customFormat="1" ht="16.5" customHeight="1">
      <c r="A36" s="235">
        <v>22304</v>
      </c>
      <c r="B36" s="236">
        <v>301.77</v>
      </c>
      <c r="C36" s="236">
        <v>18.16</v>
      </c>
      <c r="D36" s="242">
        <f t="shared" si="0"/>
        <v>1.5690240000000002</v>
      </c>
      <c r="E36" s="242">
        <f t="shared" si="4"/>
        <v>30.631856666666664</v>
      </c>
      <c r="F36" s="242">
        <f t="shared" si="5"/>
        <v>48.06211827456</v>
      </c>
      <c r="G36" s="243" t="s">
        <v>131</v>
      </c>
      <c r="H36" s="244">
        <f t="shared" si="6"/>
        <v>29</v>
      </c>
      <c r="I36" s="245">
        <v>22304</v>
      </c>
      <c r="J36" s="236">
        <v>35.35177</v>
      </c>
      <c r="K36" s="236">
        <v>32.6575</v>
      </c>
      <c r="L36" s="236">
        <v>23.8863</v>
      </c>
    </row>
    <row r="37" spans="1:12" s="44" customFormat="1" ht="16.5" customHeight="1">
      <c r="A37" s="235">
        <v>22318</v>
      </c>
      <c r="B37" s="236">
        <v>301.71</v>
      </c>
      <c r="C37" s="236">
        <v>14.988</v>
      </c>
      <c r="D37" s="242">
        <f t="shared" si="0"/>
        <v>1.2949632</v>
      </c>
      <c r="E37" s="242">
        <f t="shared" si="4"/>
        <v>42.69308</v>
      </c>
      <c r="F37" s="242">
        <f t="shared" si="5"/>
        <v>55.285967494656</v>
      </c>
      <c r="G37" s="243" t="s">
        <v>132</v>
      </c>
      <c r="H37" s="244">
        <f t="shared" si="6"/>
        <v>30</v>
      </c>
      <c r="I37" s="245">
        <v>22318</v>
      </c>
      <c r="J37" s="236">
        <v>51.92165</v>
      </c>
      <c r="K37" s="236">
        <v>37.05241</v>
      </c>
      <c r="L37" s="236">
        <v>39.10518</v>
      </c>
    </row>
    <row r="38" spans="1:12" s="44" customFormat="1" ht="16.5" customHeight="1">
      <c r="A38" s="235">
        <v>22325</v>
      </c>
      <c r="B38" s="236">
        <v>301.75</v>
      </c>
      <c r="C38" s="236">
        <v>15.515</v>
      </c>
      <c r="D38" s="242">
        <f>C38*0.0864</f>
        <v>1.3404960000000001</v>
      </c>
      <c r="E38" s="242">
        <f>SUM(J38:L38)/3</f>
        <v>40.80246666666667</v>
      </c>
      <c r="F38" s="242">
        <f>E38*D38</f>
        <v>54.69554335680001</v>
      </c>
      <c r="G38" s="251" t="s">
        <v>133</v>
      </c>
      <c r="H38" s="244">
        <f t="shared" si="6"/>
        <v>31</v>
      </c>
      <c r="I38" s="235">
        <v>22325</v>
      </c>
      <c r="J38" s="236">
        <v>37.50162</v>
      </c>
      <c r="K38" s="236">
        <v>36.51301</v>
      </c>
      <c r="L38" s="236">
        <v>48.39277</v>
      </c>
    </row>
    <row r="39" spans="1:12" s="44" customFormat="1" ht="16.5" customHeight="1">
      <c r="A39" s="235">
        <v>22333</v>
      </c>
      <c r="B39" s="236">
        <v>301.63</v>
      </c>
      <c r="C39" s="250">
        <v>5.424</v>
      </c>
      <c r="D39" s="242">
        <f>C39*0.0864</f>
        <v>0.46863360000000004</v>
      </c>
      <c r="E39" s="242">
        <f>SUM(J39:L39)/3</f>
        <v>53.51293666666667</v>
      </c>
      <c r="F39" s="242">
        <f>E39*D39</f>
        <v>25.077960156672003</v>
      </c>
      <c r="G39" s="251" t="s">
        <v>180</v>
      </c>
      <c r="H39" s="244">
        <f t="shared" si="6"/>
        <v>32</v>
      </c>
      <c r="I39" s="235">
        <v>22333</v>
      </c>
      <c r="J39" s="249">
        <v>41.40304</v>
      </c>
      <c r="K39" s="249">
        <v>52.20368</v>
      </c>
      <c r="L39" s="249">
        <v>66.93209</v>
      </c>
    </row>
    <row r="40" spans="1:12" s="44" customFormat="1" ht="16.5" customHeight="1">
      <c r="A40" s="235">
        <v>22354</v>
      </c>
      <c r="B40" s="236">
        <v>301.7</v>
      </c>
      <c r="C40" s="250">
        <v>8.336</v>
      </c>
      <c r="D40" s="242">
        <f>C40*0.0864</f>
        <v>0.7202304</v>
      </c>
      <c r="E40" s="242">
        <f>SUM(J40:L40)/3</f>
        <v>60.031016666666666</v>
      </c>
      <c r="F40" s="242">
        <f>E40*D40</f>
        <v>43.23616314624</v>
      </c>
      <c r="G40" s="251" t="s">
        <v>181</v>
      </c>
      <c r="H40" s="244">
        <f t="shared" si="6"/>
        <v>33</v>
      </c>
      <c r="I40" s="235">
        <v>22354</v>
      </c>
      <c r="J40" s="249">
        <v>59.3528</v>
      </c>
      <c r="K40" s="249">
        <v>69.53607</v>
      </c>
      <c r="L40" s="249">
        <v>51.20418</v>
      </c>
    </row>
    <row r="41" spans="1:12" s="44" customFormat="1" ht="16.5" customHeight="1">
      <c r="A41" s="235">
        <v>22360</v>
      </c>
      <c r="B41" s="236">
        <v>301.8</v>
      </c>
      <c r="C41" s="250">
        <v>15.593</v>
      </c>
      <c r="D41" s="242">
        <f>C41*0.0864</f>
        <v>1.3472352</v>
      </c>
      <c r="E41" s="242">
        <f>SUM(J41:L41)/3</f>
        <v>63.58256666666667</v>
      </c>
      <c r="F41" s="242">
        <f>E41*D41</f>
        <v>85.66067191968001</v>
      </c>
      <c r="G41" s="259" t="s">
        <v>217</v>
      </c>
      <c r="H41" s="244">
        <f t="shared" si="6"/>
        <v>34</v>
      </c>
      <c r="I41" s="235">
        <v>22360</v>
      </c>
      <c r="J41" s="249">
        <v>62.02067</v>
      </c>
      <c r="K41" s="249">
        <v>77.42072</v>
      </c>
      <c r="L41" s="249">
        <v>51.30631</v>
      </c>
    </row>
    <row r="42" spans="1:12" s="44" customFormat="1" ht="16.5" customHeight="1">
      <c r="A42" s="260">
        <v>22366</v>
      </c>
      <c r="B42" s="248">
        <v>301.66</v>
      </c>
      <c r="C42" s="261">
        <v>7.028</v>
      </c>
      <c r="D42" s="247">
        <f>C42*0.0864</f>
        <v>0.6072192</v>
      </c>
      <c r="E42" s="247">
        <f>SUM(J42:L42)/3</f>
        <v>52.82293666666666</v>
      </c>
      <c r="F42" s="247">
        <f>E42*D42</f>
        <v>32.075101344383995</v>
      </c>
      <c r="G42" s="262" t="s">
        <v>222</v>
      </c>
      <c r="H42" s="263"/>
      <c r="I42" s="260">
        <v>22366</v>
      </c>
      <c r="J42" s="248">
        <v>53.54215</v>
      </c>
      <c r="K42" s="248">
        <v>44.1567</v>
      </c>
      <c r="L42" s="248">
        <v>60.76996</v>
      </c>
    </row>
    <row r="43" spans="1:12" s="44" customFormat="1" ht="16.5" customHeight="1">
      <c r="A43" s="122"/>
      <c r="B43" s="129"/>
      <c r="C43" s="133"/>
      <c r="D43" s="188"/>
      <c r="E43" s="188"/>
      <c r="F43" s="188"/>
      <c r="G43" s="189"/>
      <c r="H43" s="190"/>
      <c r="I43" s="122"/>
      <c r="J43" s="129"/>
      <c r="K43" s="129"/>
      <c r="L43" s="129"/>
    </row>
    <row r="44" spans="1:12" s="44" customFormat="1" ht="16.5" customHeight="1">
      <c r="A44" s="122"/>
      <c r="B44" s="129"/>
      <c r="C44" s="133"/>
      <c r="D44" s="188"/>
      <c r="E44" s="188"/>
      <c r="F44" s="188"/>
      <c r="G44" s="189"/>
      <c r="H44" s="190"/>
      <c r="I44" s="122"/>
      <c r="J44" s="129"/>
      <c r="K44" s="129"/>
      <c r="L44" s="129"/>
    </row>
    <row r="45" spans="1:12" ht="15.75" customHeight="1">
      <c r="A45" s="122"/>
      <c r="B45" s="129"/>
      <c r="C45" s="133"/>
      <c r="D45" s="188"/>
      <c r="E45" s="188"/>
      <c r="F45" s="188"/>
      <c r="G45" s="189"/>
      <c r="H45" s="190"/>
      <c r="I45" s="122"/>
      <c r="J45" s="129"/>
      <c r="K45" s="129"/>
      <c r="L45" s="129"/>
    </row>
    <row r="46" spans="1:12" ht="16.5" customHeight="1">
      <c r="A46" s="122"/>
      <c r="B46" s="129"/>
      <c r="C46" s="133"/>
      <c r="D46" s="188"/>
      <c r="E46" s="188"/>
      <c r="F46" s="188"/>
      <c r="G46" s="189"/>
      <c r="H46" s="190"/>
      <c r="I46" s="122"/>
      <c r="J46" s="129"/>
      <c r="K46" s="129"/>
      <c r="L46" s="129"/>
    </row>
    <row r="47" spans="1:3" ht="26.25">
      <c r="A47" s="122"/>
      <c r="B47" s="129"/>
      <c r="C47" s="133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6">
      <selection activeCell="M31" sqref="M31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97</v>
      </c>
      <c r="E17" s="32">
        <v>35</v>
      </c>
      <c r="F17" s="33" t="s">
        <v>98</v>
      </c>
    </row>
    <row r="34" spans="4:6" ht="23.25">
      <c r="D34" s="31" t="s">
        <v>99</v>
      </c>
      <c r="E34" s="32">
        <v>741</v>
      </c>
      <c r="F34" s="33" t="s">
        <v>98</v>
      </c>
    </row>
  </sheetData>
  <sheetProtection/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9">
      <selection activeCell="S31" sqref="S31"/>
    </sheetView>
  </sheetViews>
  <sheetFormatPr defaultColWidth="11.421875" defaultRowHeight="23.25"/>
  <cols>
    <col min="1" max="1" width="9.140625" style="109" bestFit="1" customWidth="1"/>
    <col min="2" max="2" width="2.7109375" style="110" bestFit="1" customWidth="1"/>
    <col min="3" max="3" width="7.421875" style="105" customWidth="1"/>
    <col min="4" max="4" width="7.421875" style="108" customWidth="1"/>
    <col min="5" max="5" width="8.421875" style="113" bestFit="1" customWidth="1"/>
    <col min="6" max="6" width="8.7109375" style="105" customWidth="1"/>
    <col min="7" max="15" width="9.7109375" style="105" customWidth="1"/>
    <col min="16" max="16384" width="11.421875" style="105" customWidth="1"/>
  </cols>
  <sheetData>
    <row r="1" spans="1:17" ht="22.5" customHeight="1">
      <c r="A1" s="102">
        <v>241153</v>
      </c>
      <c r="B1" s="103">
        <v>38078</v>
      </c>
      <c r="C1" s="111"/>
      <c r="D1" s="112">
        <v>302.09</v>
      </c>
      <c r="F1" s="104">
        <v>300.5</v>
      </c>
      <c r="Q1" s="106"/>
    </row>
    <row r="2" spans="1:17" ht="22.5" customHeight="1">
      <c r="A2" s="102">
        <v>241154</v>
      </c>
      <c r="B2" s="103">
        <v>38079</v>
      </c>
      <c r="C2" s="114"/>
      <c r="D2" s="112">
        <v>301.87</v>
      </c>
      <c r="Q2" s="106"/>
    </row>
    <row r="3" spans="1:17" ht="22.5" customHeight="1">
      <c r="A3" s="102">
        <v>241155</v>
      </c>
      <c r="B3" s="103">
        <v>38080</v>
      </c>
      <c r="C3" s="114"/>
      <c r="D3" s="112">
        <v>301.98</v>
      </c>
      <c r="Q3" s="106"/>
    </row>
    <row r="4" spans="1:17" ht="22.5" customHeight="1">
      <c r="A4" s="102">
        <v>241156</v>
      </c>
      <c r="B4" s="103">
        <v>38081</v>
      </c>
      <c r="C4" s="114"/>
      <c r="D4" s="112">
        <v>302.16</v>
      </c>
      <c r="Q4" s="106"/>
    </row>
    <row r="5" spans="1:17" ht="22.5" customHeight="1">
      <c r="A5" s="102">
        <v>241157</v>
      </c>
      <c r="B5" s="103">
        <v>38082</v>
      </c>
      <c r="C5" s="114"/>
      <c r="D5" s="112">
        <v>302.02</v>
      </c>
      <c r="Q5" s="106"/>
    </row>
    <row r="6" spans="1:17" ht="22.5" customHeight="1">
      <c r="A6" s="102">
        <v>241158</v>
      </c>
      <c r="B6" s="103">
        <v>38083</v>
      </c>
      <c r="C6" s="114"/>
      <c r="D6" s="112">
        <v>302.09</v>
      </c>
      <c r="Q6" s="106"/>
    </row>
    <row r="7" spans="1:17" ht="22.5" customHeight="1">
      <c r="A7" s="102">
        <v>241159</v>
      </c>
      <c r="B7" s="103">
        <v>38084</v>
      </c>
      <c r="C7" s="115"/>
      <c r="D7" s="112">
        <v>301.89</v>
      </c>
      <c r="E7" s="113">
        <v>301.81</v>
      </c>
      <c r="Q7" s="106"/>
    </row>
    <row r="8" spans="1:17" ht="22.5" customHeight="1">
      <c r="A8" s="102">
        <v>241160</v>
      </c>
      <c r="B8" s="103">
        <v>38085</v>
      </c>
      <c r="C8" s="114"/>
      <c r="D8" s="112">
        <v>302</v>
      </c>
      <c r="Q8" s="106"/>
    </row>
    <row r="9" spans="1:17" ht="22.5" customHeight="1">
      <c r="A9" s="102">
        <v>241161</v>
      </c>
      <c r="B9" s="103">
        <v>38086</v>
      </c>
      <c r="C9" s="114"/>
      <c r="D9" s="112">
        <v>301.89</v>
      </c>
      <c r="Q9" s="106"/>
    </row>
    <row r="10" spans="1:17" ht="22.5" customHeight="1">
      <c r="A10" s="102">
        <v>241162</v>
      </c>
      <c r="B10" s="103">
        <v>38087</v>
      </c>
      <c r="C10" s="114"/>
      <c r="D10" s="112">
        <v>301.97</v>
      </c>
      <c r="Q10" s="106"/>
    </row>
    <row r="11" spans="1:17" ht="22.5" customHeight="1">
      <c r="A11" s="102">
        <v>241163</v>
      </c>
      <c r="B11" s="103">
        <v>38088</v>
      </c>
      <c r="C11" s="114"/>
      <c r="D11" s="112">
        <v>301.82</v>
      </c>
      <c r="E11" s="76"/>
      <c r="Q11" s="106"/>
    </row>
    <row r="12" spans="1:17" ht="22.5" customHeight="1">
      <c r="A12" s="102">
        <v>241164</v>
      </c>
      <c r="B12" s="103">
        <v>38089</v>
      </c>
      <c r="C12" s="114"/>
      <c r="D12" s="112">
        <v>301.69</v>
      </c>
      <c r="Q12" s="106"/>
    </row>
    <row r="13" spans="1:17" ht="22.5" customHeight="1">
      <c r="A13" s="102">
        <v>241165</v>
      </c>
      <c r="B13" s="103">
        <v>38090</v>
      </c>
      <c r="C13" s="114"/>
      <c r="D13" s="112">
        <v>301.58</v>
      </c>
      <c r="Q13" s="106"/>
    </row>
    <row r="14" spans="1:17" ht="22.5" customHeight="1">
      <c r="A14" s="102">
        <v>241166</v>
      </c>
      <c r="B14" s="103">
        <v>38091</v>
      </c>
      <c r="C14" s="114"/>
      <c r="D14" s="112">
        <v>301.74</v>
      </c>
      <c r="Q14" s="106"/>
    </row>
    <row r="15" spans="1:17" ht="22.5" customHeight="1">
      <c r="A15" s="102">
        <v>241167</v>
      </c>
      <c r="B15" s="103">
        <v>38092</v>
      </c>
      <c r="C15" s="114"/>
      <c r="D15" s="112">
        <v>301.86</v>
      </c>
      <c r="Q15" s="106"/>
    </row>
    <row r="16" spans="1:17" ht="22.5" customHeight="1">
      <c r="A16" s="102">
        <v>241168</v>
      </c>
      <c r="B16" s="103">
        <v>38093</v>
      </c>
      <c r="C16" s="114"/>
      <c r="D16" s="112">
        <v>301.95</v>
      </c>
      <c r="Q16" s="106"/>
    </row>
    <row r="17" spans="1:17" ht="22.5" customHeight="1">
      <c r="A17" s="102">
        <v>241169</v>
      </c>
      <c r="B17" s="103">
        <v>38094</v>
      </c>
      <c r="C17" s="114"/>
      <c r="D17" s="112">
        <v>302.1</v>
      </c>
      <c r="J17" s="117" t="s">
        <v>97</v>
      </c>
      <c r="K17" s="118">
        <v>35</v>
      </c>
      <c r="L17" s="119" t="s">
        <v>98</v>
      </c>
      <c r="Q17" s="106"/>
    </row>
    <row r="18" spans="1:17" ht="22.5" customHeight="1">
      <c r="A18" s="102">
        <v>241170</v>
      </c>
      <c r="B18" s="103">
        <v>38095</v>
      </c>
      <c r="C18" s="114"/>
      <c r="D18" s="112">
        <v>302.01</v>
      </c>
      <c r="Q18" s="106"/>
    </row>
    <row r="19" spans="1:17" ht="22.5" customHeight="1">
      <c r="A19" s="102">
        <v>241171</v>
      </c>
      <c r="B19" s="103">
        <v>38096</v>
      </c>
      <c r="C19" s="114"/>
      <c r="D19" s="112">
        <v>302.1</v>
      </c>
      <c r="Q19" s="106"/>
    </row>
    <row r="20" spans="1:17" ht="22.5" customHeight="1">
      <c r="A20" s="102">
        <v>241172</v>
      </c>
      <c r="B20" s="103">
        <v>38097</v>
      </c>
      <c r="C20" s="116"/>
      <c r="D20" s="112">
        <v>301.93</v>
      </c>
      <c r="Q20" s="106"/>
    </row>
    <row r="21" spans="1:17" ht="22.5" customHeight="1">
      <c r="A21" s="102">
        <v>241173</v>
      </c>
      <c r="B21" s="103">
        <v>38098</v>
      </c>
      <c r="C21" s="114"/>
      <c r="D21" s="112">
        <v>301.85</v>
      </c>
      <c r="E21" s="120"/>
      <c r="Q21" s="106"/>
    </row>
    <row r="22" spans="1:17" ht="22.5" customHeight="1">
      <c r="A22" s="102">
        <v>241174</v>
      </c>
      <c r="B22" s="103">
        <v>38099</v>
      </c>
      <c r="C22" s="114"/>
      <c r="D22" s="112">
        <v>301.93</v>
      </c>
      <c r="Q22" s="106"/>
    </row>
    <row r="23" spans="1:17" ht="22.5" customHeight="1">
      <c r="A23" s="102">
        <v>241175</v>
      </c>
      <c r="B23" s="103">
        <v>38100</v>
      </c>
      <c r="C23" s="114"/>
      <c r="D23" s="112">
        <v>302.16</v>
      </c>
      <c r="Q23" s="106"/>
    </row>
    <row r="24" spans="1:17" ht="22.5" customHeight="1">
      <c r="A24" s="102">
        <v>241176</v>
      </c>
      <c r="B24" s="103">
        <v>38101</v>
      </c>
      <c r="C24" s="114"/>
      <c r="D24" s="112">
        <v>302.07</v>
      </c>
      <c r="H24" s="122"/>
      <c r="I24" s="129"/>
      <c r="Q24" s="106"/>
    </row>
    <row r="25" spans="1:17" ht="22.5" customHeight="1">
      <c r="A25" s="102">
        <v>241177</v>
      </c>
      <c r="B25" s="103">
        <v>38102</v>
      </c>
      <c r="C25" s="114"/>
      <c r="D25" s="112">
        <v>301.95</v>
      </c>
      <c r="H25" s="122"/>
      <c r="I25" s="129"/>
      <c r="Q25" s="106"/>
    </row>
    <row r="26" spans="1:17" ht="22.5" customHeight="1">
      <c r="A26" s="102">
        <v>241178</v>
      </c>
      <c r="B26" s="103">
        <v>38103</v>
      </c>
      <c r="C26" s="114"/>
      <c r="D26" s="112">
        <v>302.06</v>
      </c>
      <c r="H26" s="122"/>
      <c r="I26" s="129"/>
      <c r="Q26" s="106"/>
    </row>
    <row r="27" spans="1:19" ht="22.5" customHeight="1">
      <c r="A27" s="102">
        <v>241179</v>
      </c>
      <c r="B27" s="103">
        <v>38104</v>
      </c>
      <c r="C27" s="114"/>
      <c r="D27" s="112">
        <v>301.89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2.5" customHeight="1">
      <c r="A28" s="102">
        <v>241180</v>
      </c>
      <c r="B28" s="103">
        <v>38105</v>
      </c>
      <c r="C28" s="114"/>
      <c r="D28" s="112">
        <v>301.74</v>
      </c>
      <c r="E28" s="113">
        <v>301.68</v>
      </c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7" ht="22.5" customHeight="1">
      <c r="A29" s="102">
        <v>241181</v>
      </c>
      <c r="B29" s="103">
        <v>38106</v>
      </c>
      <c r="C29" s="114"/>
      <c r="D29" s="112">
        <v>301.98</v>
      </c>
      <c r="H29" s="122"/>
      <c r="I29" s="129"/>
      <c r="Q29" s="106"/>
    </row>
    <row r="30" spans="1:17" ht="22.5" customHeight="1">
      <c r="A30" s="102">
        <v>241182</v>
      </c>
      <c r="B30" s="103">
        <v>38107</v>
      </c>
      <c r="C30" s="114"/>
      <c r="D30" s="112">
        <v>302.12</v>
      </c>
      <c r="H30" s="122"/>
      <c r="I30" s="129"/>
      <c r="Q30" s="106"/>
    </row>
    <row r="31" spans="1:17" ht="22.5" customHeight="1">
      <c r="A31" s="102">
        <v>241183</v>
      </c>
      <c r="B31" s="103">
        <v>38108</v>
      </c>
      <c r="C31" s="121"/>
      <c r="D31" s="112">
        <v>302.01</v>
      </c>
      <c r="H31" s="122"/>
      <c r="I31" s="129"/>
      <c r="Q31" s="106"/>
    </row>
    <row r="32" spans="1:9" ht="22.5" customHeight="1">
      <c r="A32" s="102">
        <v>241184</v>
      </c>
      <c r="B32" s="103">
        <v>38109</v>
      </c>
      <c r="C32" s="121"/>
      <c r="D32" s="112">
        <v>302.04</v>
      </c>
      <c r="H32" s="122"/>
      <c r="I32" s="129"/>
    </row>
    <row r="33" spans="1:9" ht="22.5" customHeight="1">
      <c r="A33" s="102">
        <v>241185</v>
      </c>
      <c r="B33" s="103">
        <v>38110</v>
      </c>
      <c r="C33" s="121"/>
      <c r="D33" s="112">
        <v>302</v>
      </c>
      <c r="H33" s="122"/>
      <c r="I33" s="129"/>
    </row>
    <row r="34" spans="1:12" ht="21" customHeight="1">
      <c r="A34" s="102">
        <v>241186</v>
      </c>
      <c r="B34" s="103">
        <v>38111</v>
      </c>
      <c r="C34" s="121"/>
      <c r="D34" s="112">
        <v>301.86</v>
      </c>
      <c r="H34" s="122"/>
      <c r="I34" s="129"/>
      <c r="J34" s="117"/>
      <c r="K34" s="118"/>
      <c r="L34" s="119"/>
    </row>
    <row r="35" spans="1:4" ht="21" customHeight="1">
      <c r="A35" s="102">
        <v>241187</v>
      </c>
      <c r="B35" s="103">
        <v>38112</v>
      </c>
      <c r="C35" s="121"/>
      <c r="D35" s="112">
        <v>301.8</v>
      </c>
    </row>
    <row r="36" spans="1:12" ht="21" customHeight="1">
      <c r="A36" s="102">
        <v>241188</v>
      </c>
      <c r="B36" s="103">
        <v>38113</v>
      </c>
      <c r="C36" s="121"/>
      <c r="D36" s="112">
        <v>301.89</v>
      </c>
      <c r="J36" s="117" t="s">
        <v>97</v>
      </c>
      <c r="K36" s="118">
        <v>35</v>
      </c>
      <c r="L36" s="119" t="s">
        <v>98</v>
      </c>
    </row>
    <row r="37" spans="1:4" ht="21" customHeight="1">
      <c r="A37" s="102">
        <v>241189</v>
      </c>
      <c r="B37" s="103">
        <v>38114</v>
      </c>
      <c r="C37" s="121"/>
      <c r="D37" s="112">
        <v>301.93</v>
      </c>
    </row>
    <row r="38" spans="1:5" ht="21" customHeight="1">
      <c r="A38" s="102">
        <v>241190</v>
      </c>
      <c r="B38" s="103">
        <v>38115</v>
      </c>
      <c r="C38" s="121"/>
      <c r="D38" s="112">
        <v>302.16</v>
      </c>
      <c r="E38" s="120"/>
    </row>
    <row r="39" spans="1:5" ht="21">
      <c r="A39" s="102">
        <v>241191</v>
      </c>
      <c r="B39" s="103">
        <v>38116</v>
      </c>
      <c r="C39" s="121"/>
      <c r="D39" s="112">
        <v>302.01</v>
      </c>
      <c r="E39" s="113">
        <v>301.95</v>
      </c>
    </row>
    <row r="40" spans="1:4" ht="21">
      <c r="A40" s="102">
        <v>241192</v>
      </c>
      <c r="B40" s="103">
        <v>38117</v>
      </c>
      <c r="C40" s="121"/>
      <c r="D40" s="112">
        <v>302</v>
      </c>
    </row>
    <row r="41" spans="1:4" ht="21">
      <c r="A41" s="102">
        <v>241193</v>
      </c>
      <c r="B41" s="103">
        <v>38118</v>
      </c>
      <c r="C41" s="121"/>
      <c r="D41" s="112">
        <v>301.74</v>
      </c>
    </row>
    <row r="42" spans="1:4" ht="21">
      <c r="A42" s="102">
        <v>241194</v>
      </c>
      <c r="B42" s="103">
        <v>38119</v>
      </c>
      <c r="C42" s="121"/>
      <c r="D42" s="112">
        <v>301.63</v>
      </c>
    </row>
    <row r="43" spans="1:4" ht="21">
      <c r="A43" s="102">
        <v>241195</v>
      </c>
      <c r="B43" s="103">
        <v>38120</v>
      </c>
      <c r="C43" s="121"/>
      <c r="D43" s="112">
        <v>301.89</v>
      </c>
    </row>
    <row r="44" spans="1:4" ht="21">
      <c r="A44" s="102">
        <v>241196</v>
      </c>
      <c r="B44" s="103">
        <v>38121</v>
      </c>
      <c r="C44" s="121"/>
      <c r="D44" s="112">
        <v>302.18</v>
      </c>
    </row>
    <row r="45" spans="1:4" ht="21">
      <c r="A45" s="102">
        <v>241197</v>
      </c>
      <c r="B45" s="103">
        <v>38122</v>
      </c>
      <c r="C45" s="121"/>
      <c r="D45" s="112">
        <v>302.03</v>
      </c>
    </row>
    <row r="46" spans="1:4" ht="21">
      <c r="A46" s="102">
        <v>241198</v>
      </c>
      <c r="B46" s="103">
        <v>38123</v>
      </c>
      <c r="C46" s="121"/>
      <c r="D46" s="112">
        <v>301.94</v>
      </c>
    </row>
    <row r="47" spans="1:4" ht="21">
      <c r="A47" s="102">
        <v>241199</v>
      </c>
      <c r="B47" s="103">
        <v>38124</v>
      </c>
      <c r="C47" s="121"/>
      <c r="D47" s="112">
        <v>302.12</v>
      </c>
    </row>
    <row r="48" spans="1:5" ht="21">
      <c r="A48" s="102">
        <v>241200</v>
      </c>
      <c r="B48" s="103">
        <v>38125</v>
      </c>
      <c r="C48" s="121"/>
      <c r="D48" s="112">
        <v>302.36</v>
      </c>
      <c r="E48" s="75"/>
    </row>
    <row r="49" spans="1:5" ht="21">
      <c r="A49" s="102">
        <v>241201</v>
      </c>
      <c r="B49" s="103">
        <v>38126</v>
      </c>
      <c r="C49" s="121"/>
      <c r="D49" s="112">
        <v>302.24</v>
      </c>
      <c r="E49" s="113">
        <v>302.15</v>
      </c>
    </row>
    <row r="50" spans="1:4" ht="21">
      <c r="A50" s="102">
        <v>241202</v>
      </c>
      <c r="B50" s="103">
        <v>38127</v>
      </c>
      <c r="C50" s="121"/>
      <c r="D50" s="112">
        <v>302.06</v>
      </c>
    </row>
    <row r="51" spans="1:4" ht="21">
      <c r="A51" s="102">
        <v>241203</v>
      </c>
      <c r="B51" s="103">
        <v>38128</v>
      </c>
      <c r="C51" s="121"/>
      <c r="D51" s="112">
        <v>301.89</v>
      </c>
    </row>
    <row r="52" spans="1:4" ht="21">
      <c r="A52" s="102">
        <v>241204</v>
      </c>
      <c r="B52" s="103">
        <v>38129</v>
      </c>
      <c r="C52" s="121"/>
      <c r="D52" s="112">
        <v>301.79</v>
      </c>
    </row>
    <row r="53" spans="1:4" ht="21">
      <c r="A53" s="102">
        <v>241205</v>
      </c>
      <c r="B53" s="103">
        <v>38130</v>
      </c>
      <c r="C53" s="121"/>
      <c r="D53" s="112">
        <v>301.76</v>
      </c>
    </row>
    <row r="54" spans="1:5" ht="21">
      <c r="A54" s="102">
        <v>241206</v>
      </c>
      <c r="B54" s="103">
        <v>38131</v>
      </c>
      <c r="C54" s="121"/>
      <c r="D54" s="112">
        <v>301.81</v>
      </c>
      <c r="E54" s="113">
        <v>301.77</v>
      </c>
    </row>
    <row r="55" spans="1:4" ht="21">
      <c r="A55" s="102">
        <v>241207</v>
      </c>
      <c r="B55" s="103">
        <v>38132</v>
      </c>
      <c r="C55" s="121"/>
      <c r="D55" s="112">
        <v>301.81</v>
      </c>
    </row>
    <row r="56" spans="1:4" ht="21">
      <c r="A56" s="102">
        <v>241208</v>
      </c>
      <c r="B56" s="103">
        <v>38133</v>
      </c>
      <c r="C56" s="121"/>
      <c r="D56" s="112">
        <v>301.86</v>
      </c>
    </row>
    <row r="57" spans="1:4" ht="21">
      <c r="A57" s="102">
        <v>241209</v>
      </c>
      <c r="B57" s="103">
        <v>38134</v>
      </c>
      <c r="C57" s="121"/>
      <c r="D57" s="112">
        <v>301.91</v>
      </c>
    </row>
    <row r="58" spans="1:4" ht="21">
      <c r="A58" s="102">
        <v>241210</v>
      </c>
      <c r="B58" s="103">
        <v>38135</v>
      </c>
      <c r="C58" s="121"/>
      <c r="D58" s="112">
        <v>301.89</v>
      </c>
    </row>
    <row r="59" spans="1:4" ht="21">
      <c r="A59" s="102">
        <v>241211</v>
      </c>
      <c r="B59" s="103">
        <v>38136</v>
      </c>
      <c r="C59" s="121"/>
      <c r="D59" s="112">
        <v>301.9</v>
      </c>
    </row>
    <row r="60" spans="1:4" ht="21">
      <c r="A60" s="102">
        <v>241212</v>
      </c>
      <c r="B60" s="103">
        <v>38137</v>
      </c>
      <c r="C60" s="121"/>
      <c r="D60" s="112">
        <v>301.94</v>
      </c>
    </row>
    <row r="61" spans="1:4" ht="21">
      <c r="A61" s="102">
        <v>241213</v>
      </c>
      <c r="B61" s="103">
        <v>38138</v>
      </c>
      <c r="C61" s="121"/>
      <c r="D61" s="112">
        <v>302</v>
      </c>
    </row>
    <row r="62" spans="1:4" ht="21">
      <c r="A62" s="102">
        <v>241214</v>
      </c>
      <c r="B62" s="103">
        <v>38139</v>
      </c>
      <c r="C62" s="121"/>
      <c r="D62" s="112">
        <v>302.02</v>
      </c>
    </row>
    <row r="63" spans="1:4" ht="21">
      <c r="A63" s="102">
        <v>241215</v>
      </c>
      <c r="B63" s="103">
        <v>38140</v>
      </c>
      <c r="C63" s="121"/>
      <c r="D63" s="112">
        <v>301.97</v>
      </c>
    </row>
    <row r="64" spans="1:4" ht="21">
      <c r="A64" s="102">
        <v>241216</v>
      </c>
      <c r="B64" s="103">
        <v>38141</v>
      </c>
      <c r="C64" s="121"/>
      <c r="D64" s="112">
        <v>301.91</v>
      </c>
    </row>
    <row r="65" spans="1:4" ht="21">
      <c r="A65" s="102">
        <v>241217</v>
      </c>
      <c r="B65" s="103">
        <v>38142</v>
      </c>
      <c r="C65" s="121"/>
      <c r="D65" s="112">
        <v>301.83</v>
      </c>
    </row>
    <row r="66" spans="1:4" ht="21">
      <c r="A66" s="102">
        <v>241218</v>
      </c>
      <c r="B66" s="103">
        <v>38143</v>
      </c>
      <c r="C66" s="121"/>
      <c r="D66" s="112">
        <v>301.79</v>
      </c>
    </row>
    <row r="67" spans="1:4" ht="21">
      <c r="A67" s="102">
        <v>241219</v>
      </c>
      <c r="B67" s="103">
        <v>38144</v>
      </c>
      <c r="C67" s="121"/>
      <c r="D67" s="112">
        <v>301.77</v>
      </c>
    </row>
    <row r="68" spans="1:5" ht="21">
      <c r="A68" s="102">
        <v>241220</v>
      </c>
      <c r="B68" s="103">
        <v>38145</v>
      </c>
      <c r="C68" s="121"/>
      <c r="D68" s="112">
        <v>301.76</v>
      </c>
      <c r="E68" s="113">
        <v>301.73</v>
      </c>
    </row>
    <row r="69" spans="1:4" ht="21">
      <c r="A69" s="102">
        <v>241221</v>
      </c>
      <c r="B69" s="103">
        <v>38146</v>
      </c>
      <c r="C69" s="121"/>
      <c r="D69" s="112">
        <v>302</v>
      </c>
    </row>
    <row r="70" spans="1:4" ht="21">
      <c r="A70" s="102">
        <v>241222</v>
      </c>
      <c r="B70" s="103">
        <v>38147</v>
      </c>
      <c r="C70" s="121"/>
      <c r="D70" s="112">
        <v>301.99</v>
      </c>
    </row>
    <row r="71" spans="1:4" ht="21">
      <c r="A71" s="102">
        <v>241223</v>
      </c>
      <c r="B71" s="103">
        <v>38148</v>
      </c>
      <c r="C71" s="121"/>
      <c r="D71" s="112">
        <v>301.99</v>
      </c>
    </row>
    <row r="72" spans="1:4" ht="21">
      <c r="A72" s="102">
        <v>241224</v>
      </c>
      <c r="B72" s="103">
        <v>38149</v>
      </c>
      <c r="C72" s="121"/>
      <c r="D72" s="112">
        <v>301.97</v>
      </c>
    </row>
    <row r="73" spans="1:4" ht="21">
      <c r="A73" s="102">
        <v>241225</v>
      </c>
      <c r="B73" s="103">
        <v>38150</v>
      </c>
      <c r="C73" s="121"/>
      <c r="D73" s="112">
        <v>301.9</v>
      </c>
    </row>
    <row r="74" spans="1:4" ht="21">
      <c r="A74" s="102">
        <v>241226</v>
      </c>
      <c r="B74" s="103">
        <v>38151</v>
      </c>
      <c r="C74" s="121"/>
      <c r="D74" s="112">
        <v>301.82</v>
      </c>
    </row>
    <row r="75" spans="1:4" ht="21">
      <c r="A75" s="102">
        <v>241227</v>
      </c>
      <c r="B75" s="103">
        <v>38152</v>
      </c>
      <c r="C75" s="121"/>
      <c r="D75" s="112">
        <v>301.79</v>
      </c>
    </row>
    <row r="76" spans="1:5" ht="21">
      <c r="A76" s="102">
        <v>241228</v>
      </c>
      <c r="B76" s="103">
        <v>38153</v>
      </c>
      <c r="C76" s="121"/>
      <c r="D76" s="112">
        <v>301.8</v>
      </c>
      <c r="E76" s="113">
        <v>301.8</v>
      </c>
    </row>
    <row r="77" spans="1:4" ht="21">
      <c r="A77" s="102">
        <v>241229</v>
      </c>
      <c r="B77" s="103">
        <v>38154</v>
      </c>
      <c r="C77" s="121"/>
      <c r="D77" s="112">
        <v>301.77</v>
      </c>
    </row>
    <row r="78" spans="1:4" ht="21">
      <c r="A78" s="102">
        <v>241230</v>
      </c>
      <c r="B78" s="103">
        <v>38155</v>
      </c>
      <c r="C78" s="121"/>
      <c r="D78" s="112">
        <v>301.75</v>
      </c>
    </row>
    <row r="79" spans="1:4" ht="21">
      <c r="A79" s="102">
        <v>241231</v>
      </c>
      <c r="B79" s="103">
        <v>38156</v>
      </c>
      <c r="C79" s="121"/>
      <c r="D79" s="112">
        <v>301.71</v>
      </c>
    </row>
    <row r="80" spans="1:4" ht="21">
      <c r="A80" s="102">
        <v>241232</v>
      </c>
      <c r="B80" s="103">
        <v>38157</v>
      </c>
      <c r="C80" s="121"/>
      <c r="D80" s="112">
        <v>301.7</v>
      </c>
    </row>
    <row r="81" spans="1:4" ht="21">
      <c r="A81" s="102">
        <v>241233</v>
      </c>
      <c r="B81" s="103">
        <v>38158</v>
      </c>
      <c r="C81" s="121"/>
      <c r="D81" s="112">
        <v>301.66</v>
      </c>
    </row>
    <row r="82" spans="1:4" ht="21">
      <c r="A82" s="102">
        <v>241234</v>
      </c>
      <c r="B82" s="103">
        <v>38159</v>
      </c>
      <c r="C82" s="121"/>
      <c r="D82" s="112">
        <v>301.62</v>
      </c>
    </row>
    <row r="83" spans="1:4" ht="21">
      <c r="A83" s="102">
        <v>241235</v>
      </c>
      <c r="B83" s="103">
        <v>38160</v>
      </c>
      <c r="C83" s="121"/>
      <c r="D83" s="112">
        <v>301.64</v>
      </c>
    </row>
    <row r="84" spans="1:5" ht="21">
      <c r="A84" s="102">
        <v>241236</v>
      </c>
      <c r="B84" s="103">
        <v>38161</v>
      </c>
      <c r="C84" s="121"/>
      <c r="D84" s="112">
        <v>301.66</v>
      </c>
      <c r="E84" s="113">
        <v>301.65</v>
      </c>
    </row>
    <row r="85" spans="1:4" ht="21">
      <c r="A85" s="102">
        <v>241237</v>
      </c>
      <c r="B85" s="103">
        <v>38162</v>
      </c>
      <c r="C85" s="121"/>
      <c r="D85" s="112">
        <v>301.65</v>
      </c>
    </row>
    <row r="86" spans="1:4" ht="21">
      <c r="A86" s="102">
        <v>241238</v>
      </c>
      <c r="B86" s="103">
        <v>38163</v>
      </c>
      <c r="C86" s="121"/>
      <c r="D86" s="112">
        <v>301.63</v>
      </c>
    </row>
    <row r="87" spans="1:5" ht="21">
      <c r="A87" s="102">
        <v>241239</v>
      </c>
      <c r="B87" s="103">
        <v>38164</v>
      </c>
      <c r="C87" s="121"/>
      <c r="D87" s="112">
        <v>301.64</v>
      </c>
      <c r="E87" s="120"/>
    </row>
    <row r="88" spans="1:4" ht="21">
      <c r="A88" s="102">
        <v>241240</v>
      </c>
      <c r="B88" s="103">
        <v>38165</v>
      </c>
      <c r="C88" s="121"/>
      <c r="D88" s="112">
        <v>301.65</v>
      </c>
    </row>
    <row r="89" spans="1:4" ht="21">
      <c r="A89" s="102">
        <v>241241</v>
      </c>
      <c r="B89" s="103">
        <v>38166</v>
      </c>
      <c r="C89" s="121"/>
      <c r="D89" s="112">
        <v>301.7</v>
      </c>
    </row>
    <row r="90" spans="1:4" ht="21">
      <c r="A90" s="102">
        <v>241242</v>
      </c>
      <c r="B90" s="103">
        <v>38167</v>
      </c>
      <c r="C90" s="121"/>
      <c r="D90" s="112">
        <v>301.99</v>
      </c>
    </row>
    <row r="91" spans="1:4" ht="21">
      <c r="A91" s="102">
        <v>241243</v>
      </c>
      <c r="B91" s="103">
        <v>38168</v>
      </c>
      <c r="C91" s="121"/>
      <c r="D91" s="112">
        <v>301.98</v>
      </c>
    </row>
    <row r="92" spans="1:4" ht="21">
      <c r="A92" s="102">
        <v>241244</v>
      </c>
      <c r="B92" s="103">
        <v>38169</v>
      </c>
      <c r="C92" s="121"/>
      <c r="D92" s="112">
        <v>301.85</v>
      </c>
    </row>
    <row r="93" spans="1:4" ht="21">
      <c r="A93" s="102">
        <v>241245</v>
      </c>
      <c r="B93" s="103">
        <v>38170</v>
      </c>
      <c r="C93" s="121"/>
      <c r="D93" s="112">
        <v>301.84</v>
      </c>
    </row>
    <row r="94" spans="1:4" ht="21">
      <c r="A94" s="102">
        <v>241246</v>
      </c>
      <c r="B94" s="103">
        <v>38171</v>
      </c>
      <c r="C94" s="121"/>
      <c r="D94" s="112">
        <v>301.8</v>
      </c>
    </row>
    <row r="95" spans="1:4" ht="21">
      <c r="A95" s="102">
        <v>241247</v>
      </c>
      <c r="B95" s="103">
        <v>38172</v>
      </c>
      <c r="C95" s="121"/>
      <c r="D95" s="112">
        <v>301.76</v>
      </c>
    </row>
    <row r="96" spans="1:5" ht="21">
      <c r="A96" s="102">
        <v>241248</v>
      </c>
      <c r="B96" s="103">
        <v>38173</v>
      </c>
      <c r="C96" s="121"/>
      <c r="D96" s="112">
        <v>301.73</v>
      </c>
      <c r="E96" s="113">
        <v>301.73</v>
      </c>
    </row>
    <row r="97" spans="1:4" ht="21">
      <c r="A97" s="102">
        <v>241249</v>
      </c>
      <c r="B97" s="103">
        <v>38174</v>
      </c>
      <c r="C97" s="121"/>
      <c r="D97" s="112">
        <v>301.74</v>
      </c>
    </row>
    <row r="98" spans="1:4" ht="21">
      <c r="A98" s="102">
        <v>241250</v>
      </c>
      <c r="B98" s="103">
        <v>38175</v>
      </c>
      <c r="C98" s="121"/>
      <c r="D98" s="112">
        <v>301.74</v>
      </c>
    </row>
    <row r="99" spans="1:4" ht="21">
      <c r="A99" s="102">
        <v>241251</v>
      </c>
      <c r="B99" s="103">
        <v>38176</v>
      </c>
      <c r="C99" s="121"/>
      <c r="D99" s="112">
        <v>301.72</v>
      </c>
    </row>
    <row r="100" spans="1:4" ht="21">
      <c r="A100" s="102">
        <v>241252</v>
      </c>
      <c r="B100" s="103">
        <v>38177</v>
      </c>
      <c r="C100" s="121"/>
      <c r="D100" s="112">
        <v>301.7</v>
      </c>
    </row>
    <row r="101" spans="1:4" ht="21">
      <c r="A101" s="102">
        <v>241253</v>
      </c>
      <c r="B101" s="103">
        <v>38178</v>
      </c>
      <c r="C101" s="121"/>
      <c r="D101" s="112">
        <v>301.72</v>
      </c>
    </row>
    <row r="102" spans="1:4" ht="21">
      <c r="A102" s="102">
        <v>241254</v>
      </c>
      <c r="B102" s="103">
        <v>38179</v>
      </c>
      <c r="C102" s="121"/>
      <c r="D102" s="112">
        <v>301.94</v>
      </c>
    </row>
    <row r="103" spans="1:4" ht="21">
      <c r="A103" s="102">
        <v>241255</v>
      </c>
      <c r="B103" s="103">
        <v>38180</v>
      </c>
      <c r="C103" s="121"/>
      <c r="D103" s="112">
        <v>301.82</v>
      </c>
    </row>
    <row r="104" spans="1:4" ht="21">
      <c r="A104" s="102">
        <v>241256</v>
      </c>
      <c r="B104" s="103">
        <v>38181</v>
      </c>
      <c r="C104" s="121"/>
      <c r="D104" s="112">
        <v>302.11</v>
      </c>
    </row>
    <row r="105" spans="1:4" ht="21">
      <c r="A105" s="102">
        <v>241257</v>
      </c>
      <c r="B105" s="103">
        <v>38182</v>
      </c>
      <c r="C105" s="121"/>
      <c r="D105" s="112">
        <v>302.2</v>
      </c>
    </row>
    <row r="106" spans="1:4" ht="21">
      <c r="A106" s="102">
        <v>241258</v>
      </c>
      <c r="B106" s="103">
        <v>38183</v>
      </c>
      <c r="C106" s="121"/>
      <c r="D106" s="112">
        <v>302.04</v>
      </c>
    </row>
    <row r="107" spans="1:4" ht="21">
      <c r="A107" s="102">
        <v>241259</v>
      </c>
      <c r="B107" s="103">
        <v>38184</v>
      </c>
      <c r="C107" s="121"/>
      <c r="D107" s="112">
        <v>301.93</v>
      </c>
    </row>
    <row r="108" spans="1:4" ht="21">
      <c r="A108" s="102">
        <v>241260</v>
      </c>
      <c r="B108" s="103">
        <v>38185</v>
      </c>
      <c r="C108" s="121"/>
      <c r="D108" s="112">
        <v>301.93</v>
      </c>
    </row>
    <row r="109" spans="1:4" ht="21">
      <c r="A109" s="102">
        <v>241261</v>
      </c>
      <c r="B109" s="103">
        <v>38186</v>
      </c>
      <c r="C109" s="121"/>
      <c r="D109" s="112">
        <v>302.56</v>
      </c>
    </row>
    <row r="110" spans="1:4" ht="21">
      <c r="A110" s="102">
        <v>241262</v>
      </c>
      <c r="B110" s="103">
        <v>38187</v>
      </c>
      <c r="C110" s="121"/>
      <c r="D110" s="112">
        <v>302.62</v>
      </c>
    </row>
    <row r="111" spans="1:4" ht="21">
      <c r="A111" s="102">
        <v>241263</v>
      </c>
      <c r="B111" s="103">
        <v>38188</v>
      </c>
      <c r="C111" s="121"/>
      <c r="D111" s="112">
        <v>302.47</v>
      </c>
    </row>
    <row r="112" spans="1:4" ht="21">
      <c r="A112" s="102">
        <v>241264</v>
      </c>
      <c r="B112" s="103">
        <v>38189</v>
      </c>
      <c r="C112" s="121"/>
      <c r="D112" s="112">
        <v>302.4</v>
      </c>
    </row>
    <row r="113" spans="1:4" ht="21">
      <c r="A113" s="102">
        <v>241265</v>
      </c>
      <c r="B113" s="103">
        <v>38190</v>
      </c>
      <c r="C113" s="121"/>
      <c r="D113" s="112">
        <v>302.54</v>
      </c>
    </row>
    <row r="114" spans="1:5" ht="21">
      <c r="A114" s="102">
        <v>241266</v>
      </c>
      <c r="B114" s="103">
        <v>38191</v>
      </c>
      <c r="C114" s="121"/>
      <c r="D114" s="112">
        <v>302.98</v>
      </c>
      <c r="E114" s="113">
        <v>302.85</v>
      </c>
    </row>
    <row r="115" spans="1:5" ht="21">
      <c r="A115" s="102">
        <v>241267</v>
      </c>
      <c r="B115" s="103">
        <v>38192</v>
      </c>
      <c r="C115" s="121"/>
      <c r="D115" s="112">
        <v>303.01</v>
      </c>
      <c r="E115" s="113">
        <v>303.01</v>
      </c>
    </row>
    <row r="116" spans="1:4" ht="21">
      <c r="A116" s="102">
        <v>241268</v>
      </c>
      <c r="B116" s="103">
        <v>38193</v>
      </c>
      <c r="C116" s="121"/>
      <c r="D116" s="112">
        <v>302.74</v>
      </c>
    </row>
    <row r="117" spans="1:4" ht="21">
      <c r="A117" s="102">
        <v>241269</v>
      </c>
      <c r="B117" s="103">
        <v>38194</v>
      </c>
      <c r="C117" s="121"/>
      <c r="D117" s="112">
        <v>302.56</v>
      </c>
    </row>
    <row r="118" spans="1:4" ht="21">
      <c r="A118" s="102">
        <v>241270</v>
      </c>
      <c r="B118" s="103">
        <v>38195</v>
      </c>
      <c r="C118" s="121"/>
      <c r="D118" s="112">
        <v>302.78</v>
      </c>
    </row>
    <row r="119" spans="1:4" ht="21">
      <c r="A119" s="102">
        <v>241271</v>
      </c>
      <c r="B119" s="103">
        <v>38196</v>
      </c>
      <c r="C119" s="121"/>
      <c r="D119" s="112">
        <v>302.73</v>
      </c>
    </row>
    <row r="120" spans="1:4" ht="21">
      <c r="A120" s="102">
        <v>241272</v>
      </c>
      <c r="B120" s="103">
        <v>38197</v>
      </c>
      <c r="C120" s="121"/>
      <c r="D120" s="112">
        <v>302.34</v>
      </c>
    </row>
    <row r="121" spans="1:4" ht="21">
      <c r="A121" s="102">
        <v>241273</v>
      </c>
      <c r="B121" s="103">
        <v>38198</v>
      </c>
      <c r="C121" s="121"/>
      <c r="D121" s="112">
        <v>302.22</v>
      </c>
    </row>
    <row r="122" spans="1:5" ht="21">
      <c r="A122" s="102">
        <v>241274</v>
      </c>
      <c r="B122" s="103">
        <v>38199</v>
      </c>
      <c r="C122" s="121"/>
      <c r="D122" s="112">
        <v>302.06</v>
      </c>
      <c r="E122" s="120"/>
    </row>
    <row r="123" spans="1:4" ht="21">
      <c r="A123" s="102">
        <v>241275</v>
      </c>
      <c r="B123" s="103">
        <v>38200</v>
      </c>
      <c r="C123" s="121"/>
      <c r="D123" s="112">
        <v>302.02</v>
      </c>
    </row>
    <row r="124" spans="1:4" ht="21">
      <c r="A124" s="102">
        <v>241276</v>
      </c>
      <c r="B124" s="103">
        <v>38201</v>
      </c>
      <c r="C124" s="121"/>
      <c r="D124" s="112">
        <v>301.94</v>
      </c>
    </row>
    <row r="125" spans="1:4" ht="21">
      <c r="A125" s="102">
        <v>241277</v>
      </c>
      <c r="B125" s="103">
        <v>38202</v>
      </c>
      <c r="C125" s="121"/>
      <c r="D125" s="112">
        <v>301.9</v>
      </c>
    </row>
    <row r="126" spans="1:4" ht="21">
      <c r="A126" s="102">
        <v>241278</v>
      </c>
      <c r="B126" s="103">
        <v>38203</v>
      </c>
      <c r="C126" s="121"/>
      <c r="D126" s="112">
        <v>301.88</v>
      </c>
    </row>
    <row r="127" spans="1:5" ht="21">
      <c r="A127" s="102">
        <v>241279</v>
      </c>
      <c r="B127" s="103">
        <v>38204</v>
      </c>
      <c r="C127" s="121"/>
      <c r="D127" s="112">
        <v>301.88</v>
      </c>
      <c r="E127" s="113">
        <v>302.03</v>
      </c>
    </row>
    <row r="128" spans="1:4" ht="21">
      <c r="A128" s="102">
        <v>241280</v>
      </c>
      <c r="B128" s="103">
        <v>38205</v>
      </c>
      <c r="C128" s="121"/>
      <c r="D128" s="112">
        <v>301.88</v>
      </c>
    </row>
    <row r="129" spans="1:4" ht="21">
      <c r="A129" s="102">
        <v>241281</v>
      </c>
      <c r="B129" s="103">
        <v>38206</v>
      </c>
      <c r="C129" s="121"/>
      <c r="D129" s="112">
        <v>301.97</v>
      </c>
    </row>
    <row r="130" spans="1:4" ht="21">
      <c r="A130" s="102">
        <v>241282</v>
      </c>
      <c r="B130" s="103">
        <v>38207</v>
      </c>
      <c r="C130" s="121"/>
      <c r="D130" s="112">
        <v>302.04</v>
      </c>
    </row>
    <row r="131" spans="1:4" ht="21">
      <c r="A131" s="102">
        <v>241283</v>
      </c>
      <c r="B131" s="103">
        <v>38208</v>
      </c>
      <c r="C131" s="121"/>
      <c r="D131" s="112">
        <v>302.04</v>
      </c>
    </row>
    <row r="132" spans="1:4" ht="21">
      <c r="A132" s="102">
        <v>241284</v>
      </c>
      <c r="B132" s="103">
        <v>38209</v>
      </c>
      <c r="C132" s="121"/>
      <c r="D132" s="112">
        <v>302.06</v>
      </c>
    </row>
    <row r="133" spans="1:4" ht="21">
      <c r="A133" s="102">
        <v>241285</v>
      </c>
      <c r="B133" s="103">
        <v>38210</v>
      </c>
      <c r="C133" s="121"/>
      <c r="D133" s="112">
        <v>302.07</v>
      </c>
    </row>
    <row r="134" spans="1:4" ht="21">
      <c r="A134" s="102">
        <v>241286</v>
      </c>
      <c r="B134" s="103">
        <v>38211</v>
      </c>
      <c r="C134" s="121"/>
      <c r="D134" s="112">
        <v>301.99</v>
      </c>
    </row>
    <row r="135" spans="1:4" ht="21">
      <c r="A135" s="102">
        <v>241287</v>
      </c>
      <c r="B135" s="103">
        <v>38212</v>
      </c>
      <c r="C135" s="121"/>
      <c r="D135" s="112">
        <v>301.93</v>
      </c>
    </row>
    <row r="136" spans="1:4" ht="21">
      <c r="A136" s="102">
        <v>241288</v>
      </c>
      <c r="B136" s="103">
        <v>38213</v>
      </c>
      <c r="C136" s="121"/>
      <c r="D136" s="112">
        <v>301.88</v>
      </c>
    </row>
    <row r="137" spans="1:4" ht="21">
      <c r="A137" s="102">
        <v>241289</v>
      </c>
      <c r="B137" s="103">
        <v>38214</v>
      </c>
      <c r="C137" s="121"/>
      <c r="D137" s="112">
        <v>301.9</v>
      </c>
    </row>
    <row r="138" spans="1:4" ht="21">
      <c r="A138" s="102">
        <v>241290</v>
      </c>
      <c r="B138" s="103">
        <v>38215</v>
      </c>
      <c r="C138" s="121"/>
      <c r="D138" s="112">
        <v>302.15</v>
      </c>
    </row>
    <row r="139" spans="1:4" ht="21">
      <c r="A139" s="102">
        <v>241291</v>
      </c>
      <c r="B139" s="103">
        <v>38216</v>
      </c>
      <c r="C139" s="121"/>
      <c r="D139" s="112">
        <v>302.14</v>
      </c>
    </row>
    <row r="140" spans="1:4" ht="21">
      <c r="A140" s="102">
        <v>241292</v>
      </c>
      <c r="B140" s="103">
        <v>38217</v>
      </c>
      <c r="C140" s="121"/>
      <c r="D140" s="112">
        <v>302.04</v>
      </c>
    </row>
    <row r="141" spans="1:4" ht="21">
      <c r="A141" s="102">
        <v>241293</v>
      </c>
      <c r="B141" s="103">
        <v>38218</v>
      </c>
      <c r="C141" s="121"/>
      <c r="D141" s="112">
        <v>302.05</v>
      </c>
    </row>
    <row r="142" spans="1:4" ht="21">
      <c r="A142" s="102">
        <v>241294</v>
      </c>
      <c r="B142" s="103">
        <v>38219</v>
      </c>
      <c r="C142" s="121"/>
      <c r="D142" s="112">
        <v>302.09</v>
      </c>
    </row>
    <row r="143" spans="1:5" ht="21">
      <c r="A143" s="102">
        <v>241295</v>
      </c>
      <c r="B143" s="103">
        <v>38220</v>
      </c>
      <c r="C143" s="121"/>
      <c r="D143" s="112">
        <v>302.06</v>
      </c>
      <c r="E143" s="113">
        <v>302.04</v>
      </c>
    </row>
    <row r="144" spans="1:4" ht="21">
      <c r="A144" s="102">
        <v>241296</v>
      </c>
      <c r="B144" s="103">
        <v>38221</v>
      </c>
      <c r="C144" s="121"/>
      <c r="D144" s="112">
        <v>302.17</v>
      </c>
    </row>
    <row r="145" spans="1:4" ht="21">
      <c r="A145" s="102">
        <v>241297</v>
      </c>
      <c r="B145" s="103">
        <v>38222</v>
      </c>
      <c r="C145" s="121"/>
      <c r="D145" s="112">
        <v>302.11</v>
      </c>
    </row>
    <row r="146" spans="1:4" ht="21">
      <c r="A146" s="102">
        <v>241298</v>
      </c>
      <c r="B146" s="103">
        <v>38223</v>
      </c>
      <c r="C146" s="121"/>
      <c r="D146" s="112">
        <v>302.06</v>
      </c>
    </row>
    <row r="147" spans="1:4" ht="21">
      <c r="A147" s="102">
        <v>241299</v>
      </c>
      <c r="B147" s="103">
        <v>38224</v>
      </c>
      <c r="C147" s="121"/>
      <c r="D147" s="112">
        <v>302.16</v>
      </c>
    </row>
    <row r="148" spans="1:4" ht="21">
      <c r="A148" s="102">
        <v>241300</v>
      </c>
      <c r="B148" s="103">
        <v>38225</v>
      </c>
      <c r="C148" s="121"/>
      <c r="D148" s="112">
        <v>302.26</v>
      </c>
    </row>
    <row r="149" spans="1:4" ht="21">
      <c r="A149" s="102">
        <v>241301</v>
      </c>
      <c r="B149" s="103">
        <v>38226</v>
      </c>
      <c r="C149" s="121"/>
      <c r="D149" s="112">
        <v>302.56</v>
      </c>
    </row>
    <row r="150" spans="1:4" ht="21">
      <c r="A150" s="102">
        <v>241302</v>
      </c>
      <c r="B150" s="103">
        <v>38227</v>
      </c>
      <c r="C150" s="121"/>
      <c r="D150" s="112">
        <v>302.59</v>
      </c>
    </row>
    <row r="151" spans="1:5" ht="21">
      <c r="A151" s="102">
        <v>241303</v>
      </c>
      <c r="B151" s="103">
        <v>38228</v>
      </c>
      <c r="C151" s="121"/>
      <c r="D151" s="112">
        <v>302.28</v>
      </c>
      <c r="E151" s="113">
        <v>302.19</v>
      </c>
    </row>
    <row r="152" spans="1:4" ht="21">
      <c r="A152" s="102">
        <v>241304</v>
      </c>
      <c r="B152" s="103">
        <v>38229</v>
      </c>
      <c r="C152" s="121"/>
      <c r="D152" s="112">
        <v>302.19</v>
      </c>
    </row>
    <row r="153" spans="1:4" ht="21">
      <c r="A153" s="102">
        <v>241305</v>
      </c>
      <c r="B153" s="103">
        <v>38230</v>
      </c>
      <c r="C153" s="121"/>
      <c r="D153" s="112">
        <v>302.24</v>
      </c>
    </row>
    <row r="154" spans="1:4" ht="21">
      <c r="A154" s="102">
        <v>241306</v>
      </c>
      <c r="B154" s="103">
        <v>38231</v>
      </c>
      <c r="C154" s="121"/>
      <c r="D154" s="112">
        <v>302.28</v>
      </c>
    </row>
    <row r="155" spans="1:4" ht="21">
      <c r="A155" s="102">
        <v>241307</v>
      </c>
      <c r="B155" s="103">
        <v>38232</v>
      </c>
      <c r="C155" s="121"/>
      <c r="D155" s="112">
        <v>302.31</v>
      </c>
    </row>
    <row r="156" spans="1:4" ht="21">
      <c r="A156" s="102">
        <v>241308</v>
      </c>
      <c r="B156" s="103">
        <v>38233</v>
      </c>
      <c r="C156" s="121"/>
      <c r="D156" s="112">
        <v>302.21</v>
      </c>
    </row>
    <row r="157" spans="1:4" ht="21">
      <c r="A157" s="102">
        <v>241309</v>
      </c>
      <c r="B157" s="103">
        <v>38234</v>
      </c>
      <c r="C157" s="121"/>
      <c r="D157" s="112">
        <v>302.18</v>
      </c>
    </row>
    <row r="158" spans="1:4" ht="21">
      <c r="A158" s="102">
        <v>241310</v>
      </c>
      <c r="B158" s="103">
        <v>38235</v>
      </c>
      <c r="C158" s="121"/>
      <c r="D158" s="112">
        <v>302.08</v>
      </c>
    </row>
    <row r="159" spans="1:4" ht="21">
      <c r="A159" s="102">
        <v>241311</v>
      </c>
      <c r="B159" s="103">
        <v>38236</v>
      </c>
      <c r="C159" s="121"/>
      <c r="D159" s="112">
        <v>302.19</v>
      </c>
    </row>
    <row r="160" spans="1:5" ht="21">
      <c r="A160" s="102">
        <v>241312</v>
      </c>
      <c r="B160" s="103">
        <v>38237</v>
      </c>
      <c r="C160" s="121"/>
      <c r="D160" s="112">
        <v>302.4</v>
      </c>
      <c r="E160" s="113">
        <v>302.4</v>
      </c>
    </row>
    <row r="161" spans="1:4" ht="21">
      <c r="A161" s="102">
        <v>241313</v>
      </c>
      <c r="B161" s="103">
        <v>38238</v>
      </c>
      <c r="C161" s="121"/>
      <c r="D161" s="112">
        <v>302.39</v>
      </c>
    </row>
    <row r="162" spans="1:4" ht="21">
      <c r="A162" s="102">
        <v>241314</v>
      </c>
      <c r="B162" s="103">
        <v>38239</v>
      </c>
      <c r="C162" s="121"/>
      <c r="D162" s="112">
        <v>302.36</v>
      </c>
    </row>
    <row r="163" spans="1:4" ht="21">
      <c r="A163" s="102">
        <v>241315</v>
      </c>
      <c r="B163" s="103">
        <v>38240</v>
      </c>
      <c r="C163" s="121"/>
      <c r="D163" s="112">
        <v>302.26</v>
      </c>
    </row>
    <row r="164" spans="1:4" ht="21">
      <c r="A164" s="102">
        <v>241316</v>
      </c>
      <c r="B164" s="103">
        <v>38241</v>
      </c>
      <c r="C164" s="121"/>
      <c r="D164" s="112">
        <v>302.2</v>
      </c>
    </row>
    <row r="165" spans="1:4" ht="21">
      <c r="A165" s="102">
        <v>241317</v>
      </c>
      <c r="B165" s="103">
        <v>38242</v>
      </c>
      <c r="C165" s="121"/>
      <c r="D165" s="112">
        <v>302.12</v>
      </c>
    </row>
    <row r="166" spans="1:5" ht="21">
      <c r="A166" s="102">
        <v>241318</v>
      </c>
      <c r="B166" s="103">
        <v>38243</v>
      </c>
      <c r="C166" s="121"/>
      <c r="D166" s="112">
        <v>302.11</v>
      </c>
      <c r="E166" s="120"/>
    </row>
    <row r="167" spans="1:4" ht="21">
      <c r="A167" s="102">
        <v>241319</v>
      </c>
      <c r="B167" s="103">
        <v>38244</v>
      </c>
      <c r="C167" s="121"/>
      <c r="D167" s="112">
        <v>302.1</v>
      </c>
    </row>
    <row r="168" spans="1:4" ht="21">
      <c r="A168" s="102">
        <v>241320</v>
      </c>
      <c r="B168" s="103">
        <v>38245</v>
      </c>
      <c r="C168" s="121"/>
      <c r="D168" s="112">
        <v>302.06</v>
      </c>
    </row>
    <row r="169" spans="1:4" ht="21">
      <c r="A169" s="102">
        <v>241321</v>
      </c>
      <c r="B169" s="103">
        <v>38246</v>
      </c>
      <c r="C169" s="121"/>
      <c r="D169" s="112">
        <v>302.1</v>
      </c>
    </row>
    <row r="170" spans="1:4" ht="21">
      <c r="A170" s="102">
        <v>241322</v>
      </c>
      <c r="B170" s="103">
        <v>38247</v>
      </c>
      <c r="C170" s="121"/>
      <c r="D170" s="112">
        <v>302.6</v>
      </c>
    </row>
    <row r="171" spans="1:4" ht="21">
      <c r="A171" s="102">
        <v>241323</v>
      </c>
      <c r="B171" s="103">
        <v>38248</v>
      </c>
      <c r="C171" s="121"/>
      <c r="D171" s="112">
        <v>302.88</v>
      </c>
    </row>
    <row r="172" spans="1:5" ht="21">
      <c r="A172" s="102">
        <v>241324</v>
      </c>
      <c r="B172" s="103">
        <v>38249</v>
      </c>
      <c r="C172" s="121"/>
      <c r="D172" s="112">
        <v>302.87</v>
      </c>
      <c r="E172" s="113">
        <v>302.34</v>
      </c>
    </row>
    <row r="173" spans="1:4" ht="21">
      <c r="A173" s="102">
        <v>241325</v>
      </c>
      <c r="B173" s="103">
        <v>38250</v>
      </c>
      <c r="C173" s="121"/>
      <c r="D173" s="112">
        <v>302.39</v>
      </c>
    </row>
    <row r="174" spans="1:4" ht="21">
      <c r="A174" s="102">
        <v>241326</v>
      </c>
      <c r="B174" s="103">
        <v>38251</v>
      </c>
      <c r="C174" s="121"/>
      <c r="D174" s="112">
        <v>302.31</v>
      </c>
    </row>
    <row r="175" spans="1:4" ht="21">
      <c r="A175" s="102">
        <v>241327</v>
      </c>
      <c r="B175" s="103">
        <v>38252</v>
      </c>
      <c r="C175" s="121"/>
      <c r="D175" s="112">
        <v>302.26</v>
      </c>
    </row>
    <row r="176" spans="1:4" ht="21">
      <c r="A176" s="102">
        <v>241328</v>
      </c>
      <c r="B176" s="103">
        <v>38253</v>
      </c>
      <c r="C176" s="121"/>
      <c r="D176" s="112">
        <v>302.25</v>
      </c>
    </row>
    <row r="177" spans="1:4" ht="21">
      <c r="A177" s="102">
        <v>241329</v>
      </c>
      <c r="B177" s="103">
        <v>38254</v>
      </c>
      <c r="C177" s="121"/>
      <c r="D177" s="112">
        <v>302.17</v>
      </c>
    </row>
    <row r="178" spans="1:5" ht="21">
      <c r="A178" s="102">
        <v>241330</v>
      </c>
      <c r="B178" s="103">
        <v>38255</v>
      </c>
      <c r="C178" s="121"/>
      <c r="D178" s="112">
        <v>302.09</v>
      </c>
      <c r="E178" s="113">
        <v>320.09</v>
      </c>
    </row>
    <row r="179" spans="1:4" ht="21">
      <c r="A179" s="102">
        <v>241331</v>
      </c>
      <c r="B179" s="103">
        <v>38256</v>
      </c>
      <c r="C179" s="121"/>
      <c r="D179" s="112">
        <v>302.26</v>
      </c>
    </row>
    <row r="180" spans="1:4" ht="21">
      <c r="A180" s="102">
        <v>241332</v>
      </c>
      <c r="B180" s="103">
        <v>38257</v>
      </c>
      <c r="C180" s="121"/>
      <c r="D180" s="112">
        <v>302.73</v>
      </c>
    </row>
    <row r="181" spans="1:4" ht="21">
      <c r="A181" s="102">
        <v>241333</v>
      </c>
      <c r="B181" s="103">
        <v>38258</v>
      </c>
      <c r="C181" s="121"/>
      <c r="D181" s="112">
        <v>302.42</v>
      </c>
    </row>
    <row r="182" spans="1:5" ht="21">
      <c r="A182" s="102">
        <v>241334</v>
      </c>
      <c r="B182" s="103">
        <v>38259</v>
      </c>
      <c r="C182" s="121"/>
      <c r="D182" s="112">
        <v>302.2</v>
      </c>
      <c r="E182" s="123"/>
    </row>
    <row r="183" spans="1:4" ht="21">
      <c r="A183" s="102">
        <v>241335</v>
      </c>
      <c r="B183" s="103">
        <v>38260</v>
      </c>
      <c r="C183" s="121"/>
      <c r="D183" s="112">
        <v>302.24</v>
      </c>
    </row>
    <row r="184" spans="1:4" ht="21">
      <c r="A184" s="102">
        <v>241336</v>
      </c>
      <c r="B184" s="103">
        <v>38261</v>
      </c>
      <c r="C184" s="121"/>
      <c r="D184" s="255">
        <v>302.24</v>
      </c>
    </row>
    <row r="185" spans="1:4" ht="21">
      <c r="A185" s="102">
        <v>241337</v>
      </c>
      <c r="B185" s="103">
        <v>38262</v>
      </c>
      <c r="C185" s="121"/>
      <c r="D185" s="255">
        <v>302.12</v>
      </c>
    </row>
    <row r="186" spans="1:4" ht="21">
      <c r="A186" s="102">
        <v>241338</v>
      </c>
      <c r="B186" s="103">
        <v>38263</v>
      </c>
      <c r="C186" s="121"/>
      <c r="D186" s="255">
        <v>302.17</v>
      </c>
    </row>
    <row r="187" spans="1:4" ht="21">
      <c r="A187" s="102">
        <v>241339</v>
      </c>
      <c r="B187" s="103">
        <v>38264</v>
      </c>
      <c r="C187" s="121"/>
      <c r="D187" s="255">
        <v>302.4</v>
      </c>
    </row>
    <row r="188" spans="1:5" ht="21">
      <c r="A188" s="102">
        <v>241340</v>
      </c>
      <c r="B188" s="103">
        <v>38265</v>
      </c>
      <c r="C188" s="121"/>
      <c r="D188" s="255">
        <v>302.46</v>
      </c>
      <c r="E188" s="113">
        <v>302.35</v>
      </c>
    </row>
    <row r="189" spans="1:4" ht="21">
      <c r="A189" s="102">
        <v>241341</v>
      </c>
      <c r="B189" s="103">
        <v>38266</v>
      </c>
      <c r="C189" s="121"/>
      <c r="D189" s="255">
        <v>302.4</v>
      </c>
    </row>
    <row r="190" spans="1:4" ht="21">
      <c r="A190" s="102">
        <v>241342</v>
      </c>
      <c r="B190" s="103">
        <v>38267</v>
      </c>
      <c r="C190" s="121"/>
      <c r="D190" s="255">
        <v>302.34</v>
      </c>
    </row>
    <row r="191" spans="1:4" ht="21">
      <c r="A191" s="102">
        <v>241343</v>
      </c>
      <c r="B191" s="103">
        <v>38268</v>
      </c>
      <c r="C191" s="121"/>
      <c r="D191" s="255">
        <v>302.34</v>
      </c>
    </row>
    <row r="192" spans="1:4" ht="21">
      <c r="A192" s="102">
        <v>241344</v>
      </c>
      <c r="B192" s="103">
        <v>38269</v>
      </c>
      <c r="C192" s="121"/>
      <c r="D192" s="255">
        <v>302.45</v>
      </c>
    </row>
    <row r="193" spans="1:4" ht="21">
      <c r="A193" s="102">
        <v>241345</v>
      </c>
      <c r="B193" s="103">
        <v>38270</v>
      </c>
      <c r="C193" s="121"/>
      <c r="D193" s="255">
        <v>302.44</v>
      </c>
    </row>
    <row r="194" spans="1:5" ht="21">
      <c r="A194" s="102">
        <v>241346</v>
      </c>
      <c r="B194" s="103">
        <v>38271</v>
      </c>
      <c r="C194" s="121"/>
      <c r="D194" s="255">
        <v>302.38</v>
      </c>
      <c r="E194" s="113">
        <v>302.25</v>
      </c>
    </row>
    <row r="195" spans="1:4" ht="21">
      <c r="A195" s="102">
        <v>241347</v>
      </c>
      <c r="B195" s="103">
        <v>38272</v>
      </c>
      <c r="C195" s="121"/>
      <c r="D195" s="255">
        <v>302.9</v>
      </c>
    </row>
    <row r="196" spans="1:4" ht="21">
      <c r="A196" s="102">
        <v>241348</v>
      </c>
      <c r="B196" s="103">
        <v>38273</v>
      </c>
      <c r="C196" s="121"/>
      <c r="D196" s="255">
        <v>302.91</v>
      </c>
    </row>
    <row r="197" spans="1:4" ht="21">
      <c r="A197" s="102">
        <v>241349</v>
      </c>
      <c r="B197" s="103">
        <v>38274</v>
      </c>
      <c r="C197" s="121"/>
      <c r="D197" s="255">
        <v>302.94</v>
      </c>
    </row>
    <row r="198" spans="1:4" ht="21">
      <c r="A198" s="102">
        <v>241350</v>
      </c>
      <c r="B198" s="103">
        <v>38275</v>
      </c>
      <c r="C198" s="121"/>
      <c r="D198" s="255">
        <v>302.82</v>
      </c>
    </row>
    <row r="199" spans="1:4" ht="21">
      <c r="A199" s="102">
        <v>241351</v>
      </c>
      <c r="B199" s="103">
        <v>38276</v>
      </c>
      <c r="C199" s="121"/>
      <c r="D199" s="255">
        <v>302.63</v>
      </c>
    </row>
    <row r="200" spans="1:4" ht="21">
      <c r="A200" s="102">
        <v>241352</v>
      </c>
      <c r="B200" s="103">
        <v>38277</v>
      </c>
      <c r="C200" s="121"/>
      <c r="D200" s="255">
        <v>302.59</v>
      </c>
    </row>
    <row r="201" spans="1:4" ht="21">
      <c r="A201" s="102">
        <v>241353</v>
      </c>
      <c r="B201" s="103">
        <v>38278</v>
      </c>
      <c r="C201" s="121"/>
      <c r="D201" s="255">
        <v>302.56</v>
      </c>
    </row>
    <row r="202" spans="1:4" ht="21">
      <c r="A202" s="102">
        <v>241354</v>
      </c>
      <c r="B202" s="103">
        <v>38279</v>
      </c>
      <c r="C202" s="121"/>
      <c r="D202" s="255">
        <v>302.43</v>
      </c>
    </row>
    <row r="203" spans="1:4" ht="21">
      <c r="A203" s="102">
        <v>241355</v>
      </c>
      <c r="B203" s="103">
        <v>38280</v>
      </c>
      <c r="C203" s="121"/>
      <c r="D203" s="255">
        <v>302.32</v>
      </c>
    </row>
    <row r="204" spans="1:5" ht="21">
      <c r="A204" s="102">
        <v>241356</v>
      </c>
      <c r="B204" s="103">
        <v>38281</v>
      </c>
      <c r="C204" s="121"/>
      <c r="D204" s="255">
        <v>302.28</v>
      </c>
      <c r="E204" s="120"/>
    </row>
    <row r="205" spans="1:4" ht="21">
      <c r="A205" s="102">
        <v>241357</v>
      </c>
      <c r="B205" s="103">
        <v>38282</v>
      </c>
      <c r="C205" s="121"/>
      <c r="D205" s="255">
        <v>302.23</v>
      </c>
    </row>
    <row r="206" spans="1:4" ht="21">
      <c r="A206" s="102">
        <v>241358</v>
      </c>
      <c r="B206" s="103">
        <v>38283</v>
      </c>
      <c r="C206" s="121"/>
      <c r="D206" s="255">
        <v>302.18</v>
      </c>
    </row>
    <row r="207" spans="1:4" ht="21">
      <c r="A207" s="102">
        <v>241359</v>
      </c>
      <c r="B207" s="103">
        <v>38284</v>
      </c>
      <c r="C207" s="121"/>
      <c r="D207" s="255">
        <v>302.78</v>
      </c>
    </row>
    <row r="208" spans="1:4" ht="21">
      <c r="A208" s="102">
        <v>241360</v>
      </c>
      <c r="B208" s="103">
        <v>38285</v>
      </c>
      <c r="C208" s="121"/>
      <c r="D208" s="255">
        <v>303.2</v>
      </c>
    </row>
    <row r="209" spans="1:4" ht="21">
      <c r="A209" s="102">
        <v>241361</v>
      </c>
      <c r="B209" s="103">
        <v>38286</v>
      </c>
      <c r="C209" s="121"/>
      <c r="D209" s="255">
        <v>303.1</v>
      </c>
    </row>
    <row r="210" spans="1:4" ht="21">
      <c r="A210" s="102">
        <v>241362</v>
      </c>
      <c r="B210" s="103">
        <v>38287</v>
      </c>
      <c r="C210" s="121"/>
      <c r="D210" s="255">
        <v>303.04</v>
      </c>
    </row>
    <row r="211" spans="1:4" ht="21">
      <c r="A211" s="102">
        <v>241363</v>
      </c>
      <c r="B211" s="103">
        <v>38288</v>
      </c>
      <c r="C211" s="121"/>
      <c r="D211" s="255">
        <v>302.86</v>
      </c>
    </row>
    <row r="212" spans="1:4" ht="21">
      <c r="A212" s="102">
        <v>241364</v>
      </c>
      <c r="B212" s="103">
        <v>38289</v>
      </c>
      <c r="C212" s="121"/>
      <c r="D212" s="255">
        <v>302.57</v>
      </c>
    </row>
    <row r="213" spans="1:5" ht="21">
      <c r="A213" s="102">
        <v>241365</v>
      </c>
      <c r="B213" s="103">
        <v>38290</v>
      </c>
      <c r="C213" s="121"/>
      <c r="D213" s="255">
        <v>302.48</v>
      </c>
      <c r="E213" s="113">
        <v>302.43</v>
      </c>
    </row>
    <row r="214" spans="1:4" ht="21">
      <c r="A214" s="102">
        <v>241366</v>
      </c>
      <c r="B214" s="103">
        <v>38291</v>
      </c>
      <c r="C214" s="121"/>
      <c r="D214" s="255">
        <v>302.34</v>
      </c>
    </row>
    <row r="215" spans="1:4" ht="21">
      <c r="A215" s="102">
        <v>241367</v>
      </c>
      <c r="B215" s="103">
        <v>38292</v>
      </c>
      <c r="C215" s="121"/>
      <c r="D215" s="112">
        <v>302.25</v>
      </c>
    </row>
    <row r="216" spans="1:4" ht="21">
      <c r="A216" s="102">
        <v>241368</v>
      </c>
      <c r="B216" s="103">
        <v>38293</v>
      </c>
      <c r="C216" s="121"/>
      <c r="D216" s="112">
        <v>302.35</v>
      </c>
    </row>
    <row r="217" spans="1:4" ht="21">
      <c r="A217" s="102">
        <v>241369</v>
      </c>
      <c r="B217" s="103">
        <v>38294</v>
      </c>
      <c r="C217" s="121"/>
      <c r="D217" s="112">
        <v>302.23</v>
      </c>
    </row>
    <row r="218" spans="1:4" ht="21">
      <c r="A218" s="102">
        <v>241370</v>
      </c>
      <c r="B218" s="103">
        <v>38295</v>
      </c>
      <c r="C218" s="121"/>
      <c r="D218" s="112">
        <v>302.23</v>
      </c>
    </row>
    <row r="219" spans="1:4" ht="21">
      <c r="A219" s="102">
        <v>241371</v>
      </c>
      <c r="B219" s="103">
        <v>38296</v>
      </c>
      <c r="C219" s="121"/>
      <c r="D219" s="112">
        <v>302.17</v>
      </c>
    </row>
    <row r="220" spans="1:4" ht="21">
      <c r="A220" s="102">
        <v>241372</v>
      </c>
      <c r="B220" s="103">
        <v>38297</v>
      </c>
      <c r="C220" s="121"/>
      <c r="D220" s="112">
        <v>302.11</v>
      </c>
    </row>
    <row r="221" spans="1:5" ht="21">
      <c r="A221" s="102">
        <v>241373</v>
      </c>
      <c r="B221" s="103">
        <v>38298</v>
      </c>
      <c r="C221" s="121"/>
      <c r="D221" s="112">
        <v>302.12</v>
      </c>
      <c r="E221" s="113">
        <v>302.12</v>
      </c>
    </row>
    <row r="222" spans="1:4" ht="21">
      <c r="A222" s="102">
        <v>241374</v>
      </c>
      <c r="B222" s="103">
        <v>38299</v>
      </c>
      <c r="C222" s="121"/>
      <c r="D222" s="112">
        <v>302.12</v>
      </c>
    </row>
    <row r="223" spans="1:4" ht="21">
      <c r="A223" s="102">
        <v>241375</v>
      </c>
      <c r="B223" s="103">
        <v>38300</v>
      </c>
      <c r="C223" s="121"/>
      <c r="D223" s="112">
        <v>302.13</v>
      </c>
    </row>
    <row r="224" spans="1:4" ht="21">
      <c r="A224" s="102">
        <v>241376</v>
      </c>
      <c r="B224" s="103">
        <v>38301</v>
      </c>
      <c r="C224" s="121"/>
      <c r="D224" s="112">
        <v>302.1</v>
      </c>
    </row>
    <row r="225" spans="1:4" ht="21">
      <c r="A225" s="102">
        <v>241377</v>
      </c>
      <c r="B225" s="103">
        <v>38302</v>
      </c>
      <c r="C225" s="121"/>
      <c r="D225" s="112">
        <v>302.09</v>
      </c>
    </row>
    <row r="226" spans="1:4" ht="21">
      <c r="A226" s="102">
        <v>241378</v>
      </c>
      <c r="B226" s="103">
        <v>38303</v>
      </c>
      <c r="C226" s="121"/>
      <c r="D226" s="112">
        <v>302.1</v>
      </c>
    </row>
    <row r="227" spans="1:4" ht="21">
      <c r="A227" s="102">
        <v>241379</v>
      </c>
      <c r="B227" s="103">
        <v>38304</v>
      </c>
      <c r="C227" s="121"/>
      <c r="D227" s="112">
        <v>302.08</v>
      </c>
    </row>
    <row r="228" spans="1:4" ht="21">
      <c r="A228" s="102">
        <v>241380</v>
      </c>
      <c r="B228" s="103">
        <v>38305</v>
      </c>
      <c r="C228" s="121"/>
      <c r="D228" s="112">
        <v>302.08</v>
      </c>
    </row>
    <row r="229" spans="1:4" ht="21">
      <c r="A229" s="102">
        <v>241381</v>
      </c>
      <c r="B229" s="103">
        <v>38306</v>
      </c>
      <c r="C229" s="121"/>
      <c r="D229" s="112">
        <v>302.07</v>
      </c>
    </row>
    <row r="230" spans="1:5" ht="21">
      <c r="A230" s="102">
        <v>241382</v>
      </c>
      <c r="B230" s="103">
        <v>38307</v>
      </c>
      <c r="C230" s="121"/>
      <c r="D230" s="112">
        <v>302.03</v>
      </c>
      <c r="E230" s="113">
        <v>302.03</v>
      </c>
    </row>
    <row r="231" spans="1:4" ht="21">
      <c r="A231" s="102">
        <v>241383</v>
      </c>
      <c r="B231" s="103">
        <v>38308</v>
      </c>
      <c r="C231" s="121"/>
      <c r="D231" s="112">
        <v>302.04</v>
      </c>
    </row>
    <row r="232" spans="1:4" ht="21">
      <c r="A232" s="102">
        <v>241384</v>
      </c>
      <c r="B232" s="103">
        <v>38309</v>
      </c>
      <c r="C232" s="121"/>
      <c r="D232" s="112">
        <v>302.04</v>
      </c>
    </row>
    <row r="233" spans="1:4" ht="21">
      <c r="A233" s="102">
        <v>241385</v>
      </c>
      <c r="B233" s="103">
        <v>38310</v>
      </c>
      <c r="C233" s="121"/>
      <c r="D233" s="112">
        <v>302.04</v>
      </c>
    </row>
    <row r="234" spans="1:4" ht="21">
      <c r="A234" s="102">
        <v>241386</v>
      </c>
      <c r="B234" s="103">
        <v>38311</v>
      </c>
      <c r="C234" s="121"/>
      <c r="D234" s="112">
        <v>301.99</v>
      </c>
    </row>
    <row r="235" spans="1:4" ht="21">
      <c r="A235" s="102">
        <v>241387</v>
      </c>
      <c r="B235" s="103">
        <v>38312</v>
      </c>
      <c r="C235" s="121"/>
      <c r="D235" s="112">
        <v>302.03</v>
      </c>
    </row>
    <row r="236" spans="1:4" ht="21">
      <c r="A236" s="102">
        <v>241388</v>
      </c>
      <c r="B236" s="103">
        <v>38313</v>
      </c>
      <c r="C236" s="121"/>
      <c r="D236" s="112">
        <v>302.1</v>
      </c>
    </row>
    <row r="237" spans="1:4" ht="21">
      <c r="A237" s="102">
        <v>241389</v>
      </c>
      <c r="B237" s="103">
        <v>38314</v>
      </c>
      <c r="C237" s="121"/>
      <c r="D237" s="112">
        <v>302</v>
      </c>
    </row>
    <row r="238" spans="1:4" ht="21">
      <c r="A238" s="102">
        <v>241390</v>
      </c>
      <c r="B238" s="103">
        <v>38315</v>
      </c>
      <c r="C238" s="121"/>
      <c r="D238" s="112">
        <v>301.98</v>
      </c>
    </row>
    <row r="239" spans="1:4" ht="21">
      <c r="A239" s="102">
        <v>241391</v>
      </c>
      <c r="B239" s="103">
        <v>38316</v>
      </c>
      <c r="C239" s="121"/>
      <c r="D239" s="112">
        <v>302.03</v>
      </c>
    </row>
    <row r="240" spans="1:4" ht="21">
      <c r="A240" s="102">
        <v>241392</v>
      </c>
      <c r="B240" s="103">
        <v>38317</v>
      </c>
      <c r="C240" s="121"/>
      <c r="D240" s="112">
        <v>302.1</v>
      </c>
    </row>
    <row r="241" spans="1:4" ht="21">
      <c r="A241" s="102">
        <v>241393</v>
      </c>
      <c r="B241" s="103">
        <v>38318</v>
      </c>
      <c r="C241" s="121"/>
      <c r="D241" s="112">
        <v>302.05</v>
      </c>
    </row>
    <row r="242" spans="1:5" ht="21">
      <c r="A242" s="102">
        <v>241394</v>
      </c>
      <c r="B242" s="103">
        <v>38319</v>
      </c>
      <c r="C242" s="121"/>
      <c r="D242" s="112">
        <v>302.08</v>
      </c>
      <c r="E242" s="113">
        <v>302.05</v>
      </c>
    </row>
    <row r="243" spans="1:4" ht="21">
      <c r="A243" s="102">
        <v>241395</v>
      </c>
      <c r="B243" s="103">
        <v>38320</v>
      </c>
      <c r="C243" s="121"/>
      <c r="D243" s="112">
        <v>302.02</v>
      </c>
    </row>
    <row r="244" spans="1:4" ht="21">
      <c r="A244" s="102">
        <v>241396</v>
      </c>
      <c r="B244" s="103">
        <v>38321</v>
      </c>
      <c r="C244" s="121"/>
      <c r="D244" s="112">
        <v>302.12</v>
      </c>
    </row>
    <row r="245" spans="1:4" ht="21">
      <c r="A245" s="102">
        <v>241397</v>
      </c>
      <c r="B245" s="103">
        <v>38322</v>
      </c>
      <c r="C245" s="121"/>
      <c r="D245" s="112">
        <v>302</v>
      </c>
    </row>
    <row r="246" spans="1:4" ht="21">
      <c r="A246" s="102">
        <v>241398</v>
      </c>
      <c r="B246" s="103">
        <v>38323</v>
      </c>
      <c r="C246" s="121"/>
      <c r="D246" s="112">
        <v>302.14</v>
      </c>
    </row>
    <row r="247" spans="1:4" ht="21">
      <c r="A247" s="102">
        <v>241399</v>
      </c>
      <c r="B247" s="103">
        <v>38324</v>
      </c>
      <c r="C247" s="121"/>
      <c r="D247" s="112">
        <v>301.96</v>
      </c>
    </row>
    <row r="248" spans="1:4" ht="21">
      <c r="A248" s="102">
        <v>241400</v>
      </c>
      <c r="B248" s="103">
        <v>38325</v>
      </c>
      <c r="C248" s="121"/>
      <c r="D248" s="112">
        <v>302.12</v>
      </c>
    </row>
    <row r="249" spans="1:4" ht="21">
      <c r="A249" s="102">
        <v>241401</v>
      </c>
      <c r="B249" s="103">
        <v>38326</v>
      </c>
      <c r="C249" s="121"/>
      <c r="D249" s="112">
        <v>301.93</v>
      </c>
    </row>
    <row r="250" spans="1:4" ht="21">
      <c r="A250" s="102">
        <v>241402</v>
      </c>
      <c r="B250" s="103">
        <v>38327</v>
      </c>
      <c r="C250" s="121"/>
      <c r="D250" s="112">
        <v>302.09</v>
      </c>
    </row>
    <row r="251" spans="1:5" ht="21">
      <c r="A251" s="102">
        <v>241403</v>
      </c>
      <c r="B251" s="103">
        <v>38328</v>
      </c>
      <c r="C251" s="121"/>
      <c r="D251" s="112">
        <v>301.95</v>
      </c>
      <c r="E251" s="113">
        <v>301.95</v>
      </c>
    </row>
    <row r="252" spans="1:4" ht="21">
      <c r="A252" s="102">
        <v>241404</v>
      </c>
      <c r="B252" s="103">
        <v>38329</v>
      </c>
      <c r="C252" s="121"/>
      <c r="D252" s="112">
        <v>301.98</v>
      </c>
    </row>
    <row r="253" spans="1:4" ht="21">
      <c r="A253" s="102">
        <v>241405</v>
      </c>
      <c r="B253" s="103">
        <v>38330</v>
      </c>
      <c r="C253" s="121"/>
      <c r="D253" s="112">
        <v>301.98</v>
      </c>
    </row>
    <row r="254" spans="1:4" ht="21">
      <c r="A254" s="102">
        <v>241406</v>
      </c>
      <c r="B254" s="103">
        <v>38331</v>
      </c>
      <c r="C254" s="121"/>
      <c r="D254" s="112">
        <v>302.12</v>
      </c>
    </row>
    <row r="255" spans="1:4" ht="21">
      <c r="A255" s="102">
        <v>241407</v>
      </c>
      <c r="B255" s="103">
        <v>38332</v>
      </c>
      <c r="C255" s="121"/>
      <c r="D255" s="112">
        <v>302.1</v>
      </c>
    </row>
    <row r="256" spans="1:4" ht="21">
      <c r="A256" s="102">
        <v>241408</v>
      </c>
      <c r="B256" s="103">
        <v>38333</v>
      </c>
      <c r="C256" s="121"/>
      <c r="D256" s="112">
        <v>301.92</v>
      </c>
    </row>
    <row r="257" spans="1:4" ht="21">
      <c r="A257" s="102">
        <v>241409</v>
      </c>
      <c r="B257" s="103">
        <v>38334</v>
      </c>
      <c r="C257" s="121"/>
      <c r="D257" s="112">
        <v>301.99</v>
      </c>
    </row>
    <row r="258" spans="1:4" ht="21">
      <c r="A258" s="102">
        <v>241410</v>
      </c>
      <c r="B258" s="103">
        <v>38335</v>
      </c>
      <c r="C258" s="121"/>
      <c r="D258" s="112">
        <v>301.95</v>
      </c>
    </row>
    <row r="259" spans="1:4" ht="21">
      <c r="A259" s="102">
        <v>241411</v>
      </c>
      <c r="B259" s="103">
        <v>38336</v>
      </c>
      <c r="C259" s="121"/>
      <c r="D259" s="112">
        <v>302</v>
      </c>
    </row>
    <row r="260" spans="1:4" ht="21">
      <c r="A260" s="102">
        <v>241412</v>
      </c>
      <c r="B260" s="103">
        <v>38337</v>
      </c>
      <c r="C260" s="121"/>
      <c r="D260" s="112">
        <v>301.89</v>
      </c>
    </row>
    <row r="261" spans="1:4" ht="21">
      <c r="A261" s="102">
        <v>241413</v>
      </c>
      <c r="B261" s="103">
        <v>38338</v>
      </c>
      <c r="C261" s="121"/>
      <c r="D261" s="112">
        <v>301.97</v>
      </c>
    </row>
    <row r="262" spans="1:4" ht="21">
      <c r="A262" s="102">
        <v>241414</v>
      </c>
      <c r="B262" s="103">
        <v>38339</v>
      </c>
      <c r="C262" s="121"/>
      <c r="D262" s="112">
        <v>301.99</v>
      </c>
    </row>
    <row r="263" spans="1:4" ht="21">
      <c r="A263" s="102">
        <v>241415</v>
      </c>
      <c r="B263" s="103">
        <v>38340</v>
      </c>
      <c r="C263" s="121"/>
      <c r="D263" s="112">
        <v>301.97</v>
      </c>
    </row>
    <row r="264" spans="1:5" ht="21">
      <c r="A264" s="102">
        <v>241416</v>
      </c>
      <c r="B264" s="103">
        <v>38341</v>
      </c>
      <c r="C264" s="121"/>
      <c r="D264" s="112">
        <v>301.89</v>
      </c>
      <c r="E264" s="113">
        <v>301.84</v>
      </c>
    </row>
    <row r="265" spans="1:4" ht="21">
      <c r="A265" s="102">
        <v>241417</v>
      </c>
      <c r="B265" s="103">
        <v>38342</v>
      </c>
      <c r="C265" s="121"/>
      <c r="D265" s="112">
        <v>301.92</v>
      </c>
    </row>
    <row r="266" spans="1:4" ht="21">
      <c r="A266" s="102">
        <v>241418</v>
      </c>
      <c r="B266" s="103">
        <v>38343</v>
      </c>
      <c r="C266" s="121"/>
      <c r="D266" s="112">
        <v>301.85</v>
      </c>
    </row>
    <row r="267" spans="1:4" ht="21">
      <c r="A267" s="102">
        <v>241419</v>
      </c>
      <c r="B267" s="103">
        <v>38344</v>
      </c>
      <c r="C267" s="121"/>
      <c r="D267" s="112">
        <v>301.78</v>
      </c>
    </row>
    <row r="268" spans="1:4" ht="21">
      <c r="A268" s="102">
        <v>241420</v>
      </c>
      <c r="B268" s="103">
        <v>38345</v>
      </c>
      <c r="C268" s="121"/>
      <c r="D268" s="112">
        <v>301.8</v>
      </c>
    </row>
    <row r="269" spans="1:4" ht="21">
      <c r="A269" s="102">
        <v>241421</v>
      </c>
      <c r="B269" s="103">
        <v>38346</v>
      </c>
      <c r="C269" s="121"/>
      <c r="D269" s="112">
        <v>301.75</v>
      </c>
    </row>
    <row r="270" spans="1:4" ht="21">
      <c r="A270" s="102">
        <v>241422</v>
      </c>
      <c r="B270" s="103">
        <v>38347</v>
      </c>
      <c r="C270" s="121"/>
      <c r="D270" s="112">
        <v>301.85</v>
      </c>
    </row>
    <row r="271" spans="1:5" ht="21">
      <c r="A271" s="102">
        <v>241423</v>
      </c>
      <c r="B271" s="103">
        <v>38348</v>
      </c>
      <c r="C271" s="121"/>
      <c r="D271" s="112">
        <v>302.02</v>
      </c>
      <c r="E271" s="113">
        <v>301.96</v>
      </c>
    </row>
    <row r="272" spans="1:4" ht="21">
      <c r="A272" s="102">
        <v>241424</v>
      </c>
      <c r="B272" s="103">
        <v>38349</v>
      </c>
      <c r="C272" s="121"/>
      <c r="D272" s="112">
        <v>301.86</v>
      </c>
    </row>
    <row r="273" spans="1:4" ht="21">
      <c r="A273" s="102">
        <v>241425</v>
      </c>
      <c r="B273" s="103">
        <v>38350</v>
      </c>
      <c r="C273" s="121"/>
      <c r="D273" s="112">
        <v>302.02</v>
      </c>
    </row>
    <row r="274" spans="1:4" ht="21">
      <c r="A274" s="102">
        <v>241426</v>
      </c>
      <c r="B274" s="103">
        <v>38351</v>
      </c>
      <c r="C274" s="121"/>
      <c r="D274" s="112">
        <v>301.86</v>
      </c>
    </row>
    <row r="275" spans="1:5" ht="21">
      <c r="A275" s="102">
        <v>241427</v>
      </c>
      <c r="B275" s="103">
        <v>38352</v>
      </c>
      <c r="C275" s="121"/>
      <c r="D275" s="112">
        <v>302</v>
      </c>
      <c r="E275" s="120"/>
    </row>
    <row r="276" spans="1:4" ht="21">
      <c r="A276" s="102">
        <v>241428</v>
      </c>
      <c r="B276" s="103">
        <v>38353</v>
      </c>
      <c r="C276" s="121"/>
      <c r="D276" s="112">
        <v>301.83</v>
      </c>
    </row>
    <row r="277" spans="1:4" ht="21">
      <c r="A277" s="102">
        <v>241429</v>
      </c>
      <c r="B277" s="103">
        <v>38354</v>
      </c>
      <c r="C277" s="121"/>
      <c r="D277" s="112">
        <v>301.84</v>
      </c>
    </row>
    <row r="278" spans="1:4" ht="21">
      <c r="A278" s="102">
        <v>241430</v>
      </c>
      <c r="B278" s="103">
        <v>38355</v>
      </c>
      <c r="C278" s="121"/>
      <c r="D278" s="112">
        <v>301.95</v>
      </c>
    </row>
    <row r="279" spans="1:4" ht="21">
      <c r="A279" s="102">
        <v>241431</v>
      </c>
      <c r="B279" s="103">
        <v>38356</v>
      </c>
      <c r="C279" s="121"/>
      <c r="D279" s="112">
        <v>301.9</v>
      </c>
    </row>
    <row r="280" spans="1:4" ht="21">
      <c r="A280" s="102">
        <v>241432</v>
      </c>
      <c r="B280" s="103">
        <v>38357</v>
      </c>
      <c r="C280" s="121"/>
      <c r="D280" s="112">
        <v>302.03</v>
      </c>
    </row>
    <row r="281" spans="1:4" ht="21">
      <c r="A281" s="102">
        <v>241433</v>
      </c>
      <c r="B281" s="103">
        <v>38358</v>
      </c>
      <c r="C281" s="121"/>
      <c r="D281" s="112">
        <v>301.8</v>
      </c>
    </row>
    <row r="282" spans="1:4" ht="21">
      <c r="A282" s="102">
        <v>241434</v>
      </c>
      <c r="B282" s="103">
        <v>38359</v>
      </c>
      <c r="C282" s="121"/>
      <c r="D282" s="112">
        <v>301.76</v>
      </c>
    </row>
    <row r="283" spans="1:4" ht="21">
      <c r="A283" s="102">
        <v>241435</v>
      </c>
      <c r="B283" s="103">
        <v>38360</v>
      </c>
      <c r="C283" s="121"/>
      <c r="D283" s="112">
        <v>301.78</v>
      </c>
    </row>
    <row r="284" spans="1:5" ht="21">
      <c r="A284" s="102">
        <v>241436</v>
      </c>
      <c r="B284" s="103">
        <v>38361</v>
      </c>
      <c r="C284" s="121"/>
      <c r="D284" s="112">
        <v>301.8</v>
      </c>
      <c r="E284" s="113">
        <v>301.8</v>
      </c>
    </row>
    <row r="285" spans="1:4" ht="21">
      <c r="A285" s="102">
        <v>241437</v>
      </c>
      <c r="B285" s="103">
        <v>38362</v>
      </c>
      <c r="C285" s="121"/>
      <c r="D285" s="112">
        <v>301.74</v>
      </c>
    </row>
    <row r="286" spans="1:4" ht="21">
      <c r="A286" s="102">
        <v>241438</v>
      </c>
      <c r="B286" s="103">
        <v>38363</v>
      </c>
      <c r="C286" s="121"/>
      <c r="D286" s="112">
        <v>301.79</v>
      </c>
    </row>
    <row r="287" spans="1:4" ht="21">
      <c r="A287" s="102">
        <v>241439</v>
      </c>
      <c r="B287" s="103">
        <v>38364</v>
      </c>
      <c r="C287" s="121"/>
      <c r="D287" s="112">
        <v>301.77</v>
      </c>
    </row>
    <row r="288" spans="1:4" ht="21">
      <c r="A288" s="102">
        <v>241440</v>
      </c>
      <c r="B288" s="103">
        <v>38365</v>
      </c>
      <c r="C288" s="121"/>
      <c r="D288" s="112">
        <v>301.72</v>
      </c>
    </row>
    <row r="289" spans="1:4" ht="21">
      <c r="A289" s="102">
        <v>241441</v>
      </c>
      <c r="B289" s="103">
        <v>38366</v>
      </c>
      <c r="C289" s="121"/>
      <c r="D289" s="112">
        <v>301.73</v>
      </c>
    </row>
    <row r="290" spans="1:5" ht="21">
      <c r="A290" s="102">
        <v>241442</v>
      </c>
      <c r="B290" s="103">
        <v>38367</v>
      </c>
      <c r="C290" s="121"/>
      <c r="D290" s="112">
        <v>301.74</v>
      </c>
      <c r="E290" s="113">
        <v>301.74</v>
      </c>
    </row>
    <row r="291" spans="1:4" ht="21">
      <c r="A291" s="102">
        <v>241443</v>
      </c>
      <c r="B291" s="103">
        <v>38368</v>
      </c>
      <c r="C291" s="121"/>
      <c r="D291" s="112">
        <v>301.7</v>
      </c>
    </row>
    <row r="292" spans="1:4" ht="21">
      <c r="A292" s="102">
        <v>241444</v>
      </c>
      <c r="B292" s="103">
        <v>38369</v>
      </c>
      <c r="C292" s="121"/>
      <c r="D292" s="112">
        <v>301.73</v>
      </c>
    </row>
    <row r="293" spans="1:4" ht="21">
      <c r="A293" s="102">
        <v>241445</v>
      </c>
      <c r="B293" s="103">
        <v>38370</v>
      </c>
      <c r="C293" s="121"/>
      <c r="D293" s="112">
        <v>301.84</v>
      </c>
    </row>
    <row r="294" spans="1:4" ht="21">
      <c r="A294" s="102">
        <v>241446</v>
      </c>
      <c r="B294" s="103">
        <v>38371</v>
      </c>
      <c r="C294" s="121"/>
      <c r="D294" s="112">
        <v>301.85</v>
      </c>
    </row>
    <row r="295" spans="1:4" ht="21">
      <c r="A295" s="102">
        <v>241447</v>
      </c>
      <c r="B295" s="103">
        <v>38372</v>
      </c>
      <c r="C295" s="121"/>
      <c r="D295" s="112">
        <v>301.67</v>
      </c>
    </row>
    <row r="296" spans="1:4" ht="21">
      <c r="A296" s="102">
        <v>241448</v>
      </c>
      <c r="B296" s="103">
        <v>38373</v>
      </c>
      <c r="C296" s="121"/>
      <c r="D296" s="112">
        <v>301.92</v>
      </c>
    </row>
    <row r="297" spans="1:4" ht="21">
      <c r="A297" s="102">
        <v>241449</v>
      </c>
      <c r="B297" s="103">
        <v>38374</v>
      </c>
      <c r="C297" s="121"/>
      <c r="D297" s="112">
        <v>301.95</v>
      </c>
    </row>
    <row r="298" spans="1:5" ht="21">
      <c r="A298" s="102">
        <v>241450</v>
      </c>
      <c r="B298" s="103">
        <v>38375</v>
      </c>
      <c r="C298" s="121"/>
      <c r="D298" s="112">
        <v>301.78</v>
      </c>
      <c r="E298" s="113">
        <v>301.77</v>
      </c>
    </row>
    <row r="299" spans="1:4" ht="21">
      <c r="A299" s="102">
        <v>241451</v>
      </c>
      <c r="B299" s="103">
        <v>38376</v>
      </c>
      <c r="C299" s="121"/>
      <c r="D299" s="112">
        <v>301.7</v>
      </c>
    </row>
    <row r="300" spans="1:4" ht="21">
      <c r="A300" s="102">
        <v>241452</v>
      </c>
      <c r="B300" s="103">
        <v>38377</v>
      </c>
      <c r="C300" s="121"/>
      <c r="D300" s="112">
        <v>301.65</v>
      </c>
    </row>
    <row r="301" spans="1:4" ht="21">
      <c r="A301" s="102">
        <v>241453</v>
      </c>
      <c r="B301" s="103">
        <v>38378</v>
      </c>
      <c r="C301" s="121"/>
      <c r="D301" s="112">
        <v>301.71</v>
      </c>
    </row>
    <row r="302" spans="1:4" ht="21">
      <c r="A302" s="102">
        <v>241454</v>
      </c>
      <c r="B302" s="103">
        <v>38379</v>
      </c>
      <c r="C302" s="121"/>
      <c r="D302" s="112">
        <v>301.67</v>
      </c>
    </row>
    <row r="303" spans="1:4" ht="21">
      <c r="A303" s="102">
        <v>241455</v>
      </c>
      <c r="B303" s="103">
        <v>38380</v>
      </c>
      <c r="C303" s="121"/>
      <c r="D303" s="112">
        <v>301.67</v>
      </c>
    </row>
    <row r="304" spans="1:4" ht="21">
      <c r="A304" s="102">
        <v>241456</v>
      </c>
      <c r="B304" s="103">
        <v>38381</v>
      </c>
      <c r="C304" s="121"/>
      <c r="D304" s="112">
        <v>301.71</v>
      </c>
    </row>
    <row r="305" spans="1:4" ht="21">
      <c r="A305" s="102">
        <v>241457</v>
      </c>
      <c r="B305" s="103">
        <v>38382</v>
      </c>
      <c r="C305" s="121"/>
      <c r="D305" s="112">
        <v>301.65</v>
      </c>
    </row>
    <row r="306" spans="1:4" ht="21">
      <c r="A306" s="102">
        <v>241458</v>
      </c>
      <c r="B306" s="103">
        <v>38383</v>
      </c>
      <c r="C306" s="121"/>
      <c r="D306" s="112">
        <v>301.64</v>
      </c>
    </row>
    <row r="307" spans="1:4" ht="21">
      <c r="A307" s="102">
        <v>241459</v>
      </c>
      <c r="B307" s="103">
        <v>38384</v>
      </c>
      <c r="C307" s="121"/>
      <c r="D307" s="112">
        <v>301.63</v>
      </c>
    </row>
    <row r="308" spans="1:4" ht="21">
      <c r="A308" s="102">
        <v>241460</v>
      </c>
      <c r="B308" s="103">
        <v>38385</v>
      </c>
      <c r="C308" s="121"/>
      <c r="D308" s="112">
        <v>301.74</v>
      </c>
    </row>
    <row r="309" spans="1:4" ht="21">
      <c r="A309" s="102">
        <v>241461</v>
      </c>
      <c r="B309" s="103">
        <v>38386</v>
      </c>
      <c r="C309" s="121"/>
      <c r="D309" s="112">
        <v>301.86</v>
      </c>
    </row>
    <row r="310" spans="1:4" ht="21">
      <c r="A310" s="102">
        <v>241462</v>
      </c>
      <c r="B310" s="103">
        <v>38387</v>
      </c>
      <c r="C310" s="121"/>
      <c r="D310" s="112">
        <v>301.84</v>
      </c>
    </row>
    <row r="311" spans="1:4" ht="21">
      <c r="A311" s="102">
        <v>241463</v>
      </c>
      <c r="B311" s="103">
        <v>38388</v>
      </c>
      <c r="C311" s="121"/>
      <c r="D311" s="112">
        <v>301.86</v>
      </c>
    </row>
    <row r="312" spans="1:5" ht="21">
      <c r="A312" s="102">
        <v>241464</v>
      </c>
      <c r="B312" s="103">
        <v>38389</v>
      </c>
      <c r="C312" s="121"/>
      <c r="D312" s="112">
        <v>301.76</v>
      </c>
      <c r="E312" s="113">
        <v>301.71</v>
      </c>
    </row>
    <row r="313" spans="1:4" ht="21">
      <c r="A313" s="102">
        <v>241465</v>
      </c>
      <c r="B313" s="103">
        <v>38390</v>
      </c>
      <c r="C313" s="121"/>
      <c r="D313" s="112">
        <v>301.64</v>
      </c>
    </row>
    <row r="314" spans="1:4" ht="21">
      <c r="A314" s="102">
        <v>241466</v>
      </c>
      <c r="B314" s="103">
        <v>38391</v>
      </c>
      <c r="C314" s="121"/>
      <c r="D314" s="112">
        <v>301.92</v>
      </c>
    </row>
    <row r="315" spans="1:4" ht="21">
      <c r="A315" s="102">
        <v>241467</v>
      </c>
      <c r="B315" s="103">
        <v>38392</v>
      </c>
      <c r="C315" s="121"/>
      <c r="D315" s="112">
        <v>301.93</v>
      </c>
    </row>
    <row r="316" spans="1:4" ht="21">
      <c r="A316" s="102">
        <v>241468</v>
      </c>
      <c r="B316" s="103">
        <v>38393</v>
      </c>
      <c r="C316" s="121"/>
      <c r="D316" s="112">
        <v>301.95</v>
      </c>
    </row>
    <row r="317" spans="1:4" ht="21">
      <c r="A317" s="102">
        <v>241469</v>
      </c>
      <c r="B317" s="103">
        <v>38394</v>
      </c>
      <c r="C317" s="121"/>
      <c r="D317" s="112">
        <v>301.89</v>
      </c>
    </row>
    <row r="318" spans="1:4" ht="21">
      <c r="A318" s="102">
        <v>241470</v>
      </c>
      <c r="B318" s="103">
        <v>38395</v>
      </c>
      <c r="C318" s="121"/>
      <c r="D318" s="112">
        <v>302.01</v>
      </c>
    </row>
    <row r="319" spans="1:5" ht="21">
      <c r="A319" s="102">
        <v>241471</v>
      </c>
      <c r="B319" s="103">
        <v>38396</v>
      </c>
      <c r="C319" s="121"/>
      <c r="D319" s="112">
        <v>301.79</v>
      </c>
      <c r="E319" s="113">
        <v>301.75</v>
      </c>
    </row>
    <row r="320" spans="1:4" ht="21">
      <c r="A320" s="102">
        <v>241472</v>
      </c>
      <c r="B320" s="103">
        <v>38397</v>
      </c>
      <c r="C320" s="121"/>
      <c r="D320" s="112">
        <v>301.8</v>
      </c>
    </row>
    <row r="321" spans="1:4" ht="21">
      <c r="A321" s="102">
        <v>241473</v>
      </c>
      <c r="B321" s="103">
        <v>38398</v>
      </c>
      <c r="C321" s="121"/>
      <c r="D321" s="112">
        <v>301.73</v>
      </c>
    </row>
    <row r="322" spans="1:4" ht="21">
      <c r="A322" s="102">
        <v>241474</v>
      </c>
      <c r="B322" s="103">
        <v>38399</v>
      </c>
      <c r="C322" s="121"/>
      <c r="D322" s="112">
        <v>301.91</v>
      </c>
    </row>
    <row r="323" spans="1:4" ht="21">
      <c r="A323" s="102">
        <v>241475</v>
      </c>
      <c r="B323" s="103">
        <v>38400</v>
      </c>
      <c r="C323" s="121"/>
      <c r="D323" s="112">
        <v>301.98</v>
      </c>
    </row>
    <row r="324" spans="1:4" ht="21">
      <c r="A324" s="102">
        <v>241476</v>
      </c>
      <c r="B324" s="103">
        <v>38401</v>
      </c>
      <c r="C324" s="121"/>
      <c r="D324" s="112">
        <v>301.75</v>
      </c>
    </row>
    <row r="325" spans="1:4" ht="21">
      <c r="A325" s="102">
        <v>241477</v>
      </c>
      <c r="B325" s="103">
        <v>38402</v>
      </c>
      <c r="C325" s="121"/>
      <c r="D325" s="112">
        <v>301.91</v>
      </c>
    </row>
    <row r="326" spans="1:4" ht="21">
      <c r="A326" s="102">
        <v>241478</v>
      </c>
      <c r="B326" s="103">
        <v>38403</v>
      </c>
      <c r="C326" s="121"/>
      <c r="D326" s="112">
        <v>301.98</v>
      </c>
    </row>
    <row r="327" spans="1:5" ht="21">
      <c r="A327" s="102">
        <v>241479</v>
      </c>
      <c r="B327" s="103">
        <v>38404</v>
      </c>
      <c r="C327" s="121"/>
      <c r="D327" s="112">
        <v>301.81</v>
      </c>
      <c r="E327" s="113">
        <v>301.63</v>
      </c>
    </row>
    <row r="328" spans="1:4" ht="21">
      <c r="A328" s="102">
        <v>241480</v>
      </c>
      <c r="B328" s="103">
        <v>38405</v>
      </c>
      <c r="C328" s="121"/>
      <c r="D328" s="112">
        <v>301.91</v>
      </c>
    </row>
    <row r="329" spans="1:4" ht="21">
      <c r="A329" s="102">
        <v>241481</v>
      </c>
      <c r="B329" s="103">
        <v>38406</v>
      </c>
      <c r="C329" s="121"/>
      <c r="D329" s="112">
        <v>301.89</v>
      </c>
    </row>
    <row r="330" spans="1:4" ht="21">
      <c r="A330" s="102">
        <v>241482</v>
      </c>
      <c r="B330" s="103">
        <v>38407</v>
      </c>
      <c r="C330" s="121"/>
      <c r="D330" s="112">
        <v>301.98</v>
      </c>
    </row>
    <row r="331" spans="1:4" ht="21">
      <c r="A331" s="102">
        <v>241483</v>
      </c>
      <c r="B331" s="103">
        <v>38408</v>
      </c>
      <c r="C331" s="121"/>
      <c r="D331" s="112">
        <v>301.95</v>
      </c>
    </row>
    <row r="332" spans="1:5" ht="21">
      <c r="A332" s="102">
        <v>241484</v>
      </c>
      <c r="B332" s="103">
        <v>38409</v>
      </c>
      <c r="C332" s="121"/>
      <c r="D332" s="112">
        <v>301.87</v>
      </c>
      <c r="E332" s="120"/>
    </row>
    <row r="333" spans="1:4" ht="21">
      <c r="A333" s="102">
        <v>241485</v>
      </c>
      <c r="B333" s="103">
        <v>38410</v>
      </c>
      <c r="C333" s="121"/>
      <c r="D333" s="112">
        <v>301.79</v>
      </c>
    </row>
    <row r="334" spans="1:4" ht="21">
      <c r="A334" s="102">
        <v>241486</v>
      </c>
      <c r="B334" s="103">
        <v>38411</v>
      </c>
      <c r="C334" s="121"/>
      <c r="D334" s="112">
        <v>301.92</v>
      </c>
    </row>
    <row r="335" spans="1:4" ht="21">
      <c r="A335" s="102">
        <v>241487</v>
      </c>
      <c r="B335" s="103">
        <v>38412</v>
      </c>
      <c r="C335" s="121"/>
      <c r="D335" s="112">
        <v>301.91</v>
      </c>
    </row>
    <row r="336" spans="1:4" ht="21">
      <c r="A336" s="102">
        <v>241488</v>
      </c>
      <c r="B336" s="103">
        <v>38413</v>
      </c>
      <c r="C336" s="121"/>
      <c r="D336" s="112">
        <v>301.73</v>
      </c>
    </row>
    <row r="337" spans="1:4" ht="21">
      <c r="A337" s="102">
        <v>241489</v>
      </c>
      <c r="B337" s="103">
        <v>38414</v>
      </c>
      <c r="C337" s="121"/>
      <c r="D337" s="112">
        <v>301.8</v>
      </c>
    </row>
    <row r="338" spans="1:4" ht="21">
      <c r="A338" s="102">
        <v>241490</v>
      </c>
      <c r="B338" s="103">
        <v>38415</v>
      </c>
      <c r="C338" s="121"/>
      <c r="D338" s="112">
        <v>301.75</v>
      </c>
    </row>
    <row r="339" spans="1:4" ht="21">
      <c r="A339" s="102">
        <v>241491</v>
      </c>
      <c r="B339" s="103">
        <v>38416</v>
      </c>
      <c r="C339" s="121"/>
      <c r="D339" s="112">
        <v>301.72</v>
      </c>
    </row>
    <row r="340" spans="1:4" ht="21">
      <c r="A340" s="102">
        <v>241492</v>
      </c>
      <c r="B340" s="103">
        <v>38417</v>
      </c>
      <c r="C340" s="121"/>
      <c r="D340" s="112">
        <v>301.79</v>
      </c>
    </row>
    <row r="341" spans="1:4" ht="21">
      <c r="A341" s="102">
        <v>241493</v>
      </c>
      <c r="B341" s="103">
        <v>38418</v>
      </c>
      <c r="C341" s="121"/>
      <c r="D341" s="112">
        <v>301.7</v>
      </c>
    </row>
    <row r="342" spans="1:4" ht="21">
      <c r="A342" s="102">
        <v>241494</v>
      </c>
      <c r="B342" s="103">
        <v>38419</v>
      </c>
      <c r="C342" s="121"/>
      <c r="D342" s="112">
        <v>301.75</v>
      </c>
    </row>
    <row r="343" spans="1:4" ht="21">
      <c r="A343" s="102">
        <v>241495</v>
      </c>
      <c r="B343" s="103">
        <v>38420</v>
      </c>
      <c r="C343" s="121"/>
      <c r="D343" s="112">
        <v>301.78</v>
      </c>
    </row>
    <row r="344" spans="1:4" ht="21">
      <c r="A344" s="102">
        <v>241496</v>
      </c>
      <c r="B344" s="103">
        <v>38421</v>
      </c>
      <c r="C344" s="121"/>
      <c r="D344" s="112">
        <v>302.01</v>
      </c>
    </row>
    <row r="345" spans="1:4" ht="21">
      <c r="A345" s="102">
        <v>241497</v>
      </c>
      <c r="B345" s="103">
        <v>38422</v>
      </c>
      <c r="C345" s="121"/>
      <c r="D345" s="112">
        <v>302</v>
      </c>
    </row>
    <row r="346" spans="1:4" ht="21">
      <c r="A346" s="102">
        <v>241498</v>
      </c>
      <c r="B346" s="103">
        <v>38423</v>
      </c>
      <c r="C346" s="121"/>
      <c r="D346" s="112">
        <v>301.88</v>
      </c>
    </row>
    <row r="347" spans="1:4" ht="21">
      <c r="A347" s="102">
        <v>241499</v>
      </c>
      <c r="B347" s="103">
        <v>38424</v>
      </c>
      <c r="C347" s="121"/>
      <c r="D347" s="112">
        <v>301.9</v>
      </c>
    </row>
    <row r="348" spans="1:5" ht="21">
      <c r="A348" s="102">
        <v>241500</v>
      </c>
      <c r="B348" s="103">
        <v>38425</v>
      </c>
      <c r="C348" s="121"/>
      <c r="D348" s="112">
        <v>301.98</v>
      </c>
      <c r="E348" s="113">
        <v>301.7</v>
      </c>
    </row>
    <row r="349" spans="1:4" ht="21">
      <c r="A349" s="102">
        <v>241501</v>
      </c>
      <c r="B349" s="103">
        <v>38426</v>
      </c>
      <c r="C349" s="121"/>
      <c r="D349" s="112">
        <v>301.95</v>
      </c>
    </row>
    <row r="350" spans="1:4" ht="21">
      <c r="A350" s="102">
        <v>241502</v>
      </c>
      <c r="B350" s="103">
        <v>38427</v>
      </c>
      <c r="C350" s="121"/>
      <c r="D350" s="112">
        <v>301.92</v>
      </c>
    </row>
    <row r="351" spans="1:4" ht="21">
      <c r="A351" s="102">
        <v>241503</v>
      </c>
      <c r="B351" s="103">
        <v>38428</v>
      </c>
      <c r="C351" s="121"/>
      <c r="D351" s="112">
        <v>302.02</v>
      </c>
    </row>
    <row r="352" spans="1:4" ht="21">
      <c r="A352" s="102">
        <v>241504</v>
      </c>
      <c r="B352" s="103">
        <v>38429</v>
      </c>
      <c r="C352" s="121"/>
      <c r="D352" s="112">
        <v>301.89</v>
      </c>
    </row>
    <row r="353" spans="1:4" ht="21">
      <c r="A353" s="102">
        <v>241505</v>
      </c>
      <c r="B353" s="103">
        <v>38430</v>
      </c>
      <c r="C353" s="121"/>
      <c r="D353" s="112">
        <v>302.02</v>
      </c>
    </row>
    <row r="354" spans="1:5" ht="21">
      <c r="A354" s="102">
        <v>241506</v>
      </c>
      <c r="B354" s="103">
        <v>38431</v>
      </c>
      <c r="C354" s="121"/>
      <c r="D354" s="112">
        <v>301.86</v>
      </c>
      <c r="E354" s="113">
        <v>301.8</v>
      </c>
    </row>
    <row r="355" spans="1:4" ht="21">
      <c r="A355" s="102">
        <v>241507</v>
      </c>
      <c r="B355" s="103">
        <v>38432</v>
      </c>
      <c r="C355" s="121"/>
      <c r="D355" s="112">
        <v>301.83</v>
      </c>
    </row>
    <row r="356" spans="1:4" ht="21">
      <c r="A356" s="102">
        <v>241508</v>
      </c>
      <c r="B356" s="103">
        <v>38433</v>
      </c>
      <c r="C356" s="121"/>
      <c r="D356" s="112">
        <v>301.85</v>
      </c>
    </row>
    <row r="357" spans="1:4" ht="21">
      <c r="A357" s="102">
        <v>241509</v>
      </c>
      <c r="B357" s="103">
        <v>38434</v>
      </c>
      <c r="C357" s="121"/>
      <c r="D357" s="112">
        <v>301.76</v>
      </c>
    </row>
    <row r="358" spans="1:5" ht="21">
      <c r="A358" s="102">
        <v>241510</v>
      </c>
      <c r="B358" s="103">
        <v>38435</v>
      </c>
      <c r="C358" s="121"/>
      <c r="D358" s="112">
        <v>301.92</v>
      </c>
      <c r="E358" s="120"/>
    </row>
    <row r="359" spans="1:4" ht="21">
      <c r="A359" s="102">
        <v>241511</v>
      </c>
      <c r="B359" s="103">
        <v>38436</v>
      </c>
      <c r="C359" s="121"/>
      <c r="D359" s="112">
        <v>301.94</v>
      </c>
    </row>
    <row r="360" spans="1:5" ht="21">
      <c r="A360" s="102">
        <v>241512</v>
      </c>
      <c r="B360" s="103">
        <v>38437</v>
      </c>
      <c r="C360" s="121"/>
      <c r="D360" s="112">
        <v>301.68</v>
      </c>
      <c r="E360" s="113">
        <v>301.66</v>
      </c>
    </row>
    <row r="361" spans="1:4" ht="21">
      <c r="A361" s="102">
        <v>241513</v>
      </c>
      <c r="B361" s="103">
        <v>38438</v>
      </c>
      <c r="C361" s="121"/>
      <c r="D361" s="112">
        <v>301.68</v>
      </c>
    </row>
    <row r="362" spans="1:4" ht="21">
      <c r="A362" s="102">
        <v>241514</v>
      </c>
      <c r="B362" s="103">
        <v>38439</v>
      </c>
      <c r="C362" s="121"/>
      <c r="D362" s="112">
        <v>301.69</v>
      </c>
    </row>
    <row r="363" spans="1:4" ht="21">
      <c r="A363" s="102">
        <v>241515</v>
      </c>
      <c r="B363" s="103">
        <v>38440</v>
      </c>
      <c r="C363" s="121"/>
      <c r="D363" s="112">
        <v>301.74</v>
      </c>
    </row>
    <row r="364" spans="1:4" ht="21">
      <c r="A364" s="102">
        <v>241516</v>
      </c>
      <c r="B364" s="103">
        <v>38441</v>
      </c>
      <c r="C364" s="121"/>
      <c r="D364" s="113">
        <v>301.82</v>
      </c>
    </row>
    <row r="365" spans="1:4" ht="21">
      <c r="A365" s="102">
        <v>241517</v>
      </c>
      <c r="B365" s="103">
        <v>38442</v>
      </c>
      <c r="C365" s="121"/>
      <c r="D365" s="112">
        <v>301.83</v>
      </c>
    </row>
    <row r="366" spans="1:3" ht="21">
      <c r="A366" s="102">
        <v>241518</v>
      </c>
      <c r="B366" s="103"/>
      <c r="C366" s="121"/>
    </row>
    <row r="367" spans="1:5" ht="21">
      <c r="A367" s="102"/>
      <c r="B367" s="103"/>
      <c r="E367" s="108"/>
    </row>
    <row r="368" spans="1:2" ht="21">
      <c r="A368" s="102"/>
      <c r="B368" s="103"/>
    </row>
    <row r="369" spans="1:2" ht="21">
      <c r="A369" s="102"/>
      <c r="B369" s="103"/>
    </row>
    <row r="370" spans="1:2" ht="21">
      <c r="A370" s="102"/>
      <c r="B370" s="103"/>
    </row>
    <row r="371" spans="1:2" ht="21">
      <c r="A371" s="102"/>
      <c r="B371" s="103"/>
    </row>
    <row r="372" spans="1:2" ht="21">
      <c r="A372" s="102"/>
      <c r="B372" s="103"/>
    </row>
    <row r="373" spans="1:2" ht="21">
      <c r="A373" s="102"/>
      <c r="B373" s="103"/>
    </row>
    <row r="374" spans="1:2" ht="21">
      <c r="A374" s="102"/>
      <c r="B374" s="103"/>
    </row>
    <row r="375" spans="1:2" ht="21">
      <c r="A375" s="102"/>
      <c r="B375" s="103"/>
    </row>
    <row r="376" spans="1:2" ht="21">
      <c r="A376" s="102"/>
      <c r="B376" s="103"/>
    </row>
    <row r="377" spans="1:2" ht="21">
      <c r="A377" s="102"/>
      <c r="B377" s="103"/>
    </row>
    <row r="378" spans="1:2" ht="21">
      <c r="A378" s="102"/>
      <c r="B378" s="103"/>
    </row>
    <row r="379" spans="1:2" ht="21">
      <c r="A379" s="102"/>
      <c r="B379" s="103"/>
    </row>
    <row r="380" spans="1:2" ht="21">
      <c r="A380" s="102"/>
      <c r="B380" s="103"/>
    </row>
    <row r="381" spans="1:2" ht="21">
      <c r="A381" s="102"/>
      <c r="B381" s="103"/>
    </row>
    <row r="382" spans="1:2" ht="21">
      <c r="A382" s="102"/>
      <c r="B382" s="103"/>
    </row>
    <row r="383" spans="1:2" ht="21">
      <c r="A383" s="102"/>
      <c r="B383" s="103"/>
    </row>
    <row r="384" spans="1:2" ht="21">
      <c r="A384" s="102"/>
      <c r="B384" s="103"/>
    </row>
    <row r="385" spans="1:2" ht="21">
      <c r="A385" s="102"/>
      <c r="B385" s="103"/>
    </row>
    <row r="386" spans="1:2" ht="21">
      <c r="A386" s="102"/>
      <c r="B386" s="103"/>
    </row>
    <row r="387" spans="1:2" ht="21">
      <c r="A387" s="102"/>
      <c r="B387" s="103"/>
    </row>
    <row r="388" spans="1:2" ht="21">
      <c r="A388" s="102"/>
      <c r="B388" s="103"/>
    </row>
    <row r="389" spans="1:2" ht="21">
      <c r="A389" s="102"/>
      <c r="B389" s="103"/>
    </row>
    <row r="390" spans="1:2" ht="21">
      <c r="A390" s="102"/>
      <c r="B390" s="103"/>
    </row>
    <row r="391" spans="1:2" ht="21">
      <c r="A391" s="102"/>
      <c r="B391" s="103"/>
    </row>
    <row r="392" spans="1:2" ht="21">
      <c r="A392" s="102"/>
      <c r="B392" s="103"/>
    </row>
    <row r="393" spans="1:2" ht="21">
      <c r="A393" s="102"/>
      <c r="B393" s="103"/>
    </row>
    <row r="394" spans="1:2" ht="21">
      <c r="A394" s="102"/>
      <c r="B394" s="103"/>
    </row>
    <row r="395" spans="1:2" ht="21">
      <c r="A395" s="102"/>
      <c r="B395" s="103"/>
    </row>
    <row r="396" spans="1:2" ht="21">
      <c r="A396" s="102"/>
      <c r="B396" s="103"/>
    </row>
    <row r="397" spans="1:2" ht="21">
      <c r="A397" s="102"/>
      <c r="B397" s="103"/>
    </row>
    <row r="398" spans="1:2" ht="21">
      <c r="A398" s="102"/>
      <c r="B398" s="103"/>
    </row>
    <row r="399" spans="1:2" ht="21">
      <c r="A399" s="102"/>
      <c r="B399" s="103"/>
    </row>
    <row r="400" spans="1:2" ht="21">
      <c r="A400" s="102"/>
      <c r="B400" s="103"/>
    </row>
    <row r="401" spans="1:2" ht="21">
      <c r="A401" s="102"/>
      <c r="B401" s="103"/>
    </row>
    <row r="402" spans="1:2" ht="21">
      <c r="A402" s="102"/>
      <c r="B402" s="103"/>
    </row>
    <row r="403" spans="1:2" ht="21">
      <c r="A403" s="102"/>
      <c r="B403" s="103"/>
    </row>
    <row r="404" spans="1:2" ht="21">
      <c r="A404" s="102"/>
      <c r="B404" s="103"/>
    </row>
    <row r="405" spans="1:2" ht="21">
      <c r="A405" s="102"/>
      <c r="B405" s="103"/>
    </row>
    <row r="406" spans="1:2" ht="21">
      <c r="A406" s="102"/>
      <c r="B406" s="103"/>
    </row>
    <row r="407" spans="1:2" ht="21">
      <c r="A407" s="102"/>
      <c r="B407" s="103"/>
    </row>
    <row r="408" spans="1:2" ht="21">
      <c r="A408" s="102"/>
      <c r="B408" s="103"/>
    </row>
    <row r="409" spans="1:2" ht="21">
      <c r="A409" s="102"/>
      <c r="B409" s="103"/>
    </row>
    <row r="410" spans="1:2" ht="21">
      <c r="A410" s="102"/>
      <c r="B410" s="103"/>
    </row>
    <row r="411" spans="1:2" ht="21">
      <c r="A411" s="102"/>
      <c r="B411" s="103"/>
    </row>
    <row r="412" spans="1:2" ht="21">
      <c r="A412" s="102"/>
      <c r="B412" s="103"/>
    </row>
    <row r="413" spans="1:2" ht="21">
      <c r="A413" s="102"/>
      <c r="B413" s="103"/>
    </row>
    <row r="414" spans="1:2" ht="21">
      <c r="A414" s="102"/>
      <c r="B414" s="103"/>
    </row>
    <row r="415" spans="1:2" ht="21">
      <c r="A415" s="102"/>
      <c r="B415" s="103"/>
    </row>
    <row r="416" spans="1:2" ht="21">
      <c r="A416" s="102"/>
      <c r="B416" s="103"/>
    </row>
    <row r="417" spans="1:2" ht="21">
      <c r="A417" s="102"/>
      <c r="B417" s="103"/>
    </row>
    <row r="418" spans="1:2" ht="21">
      <c r="A418" s="102"/>
      <c r="B418" s="103"/>
    </row>
    <row r="419" spans="1:2" ht="21">
      <c r="A419" s="102"/>
      <c r="B419" s="103"/>
    </row>
    <row r="420" spans="1:2" ht="21">
      <c r="A420" s="102"/>
      <c r="B420" s="103"/>
    </row>
    <row r="421" spans="1:2" ht="21">
      <c r="A421" s="102"/>
      <c r="B421" s="103"/>
    </row>
    <row r="422" spans="1:2" ht="21">
      <c r="A422" s="102"/>
      <c r="B422" s="103"/>
    </row>
    <row r="423" spans="1:2" ht="21">
      <c r="A423" s="102"/>
      <c r="B423" s="103"/>
    </row>
    <row r="424" spans="1:2" ht="21">
      <c r="A424" s="102"/>
      <c r="B424" s="103"/>
    </row>
    <row r="425" spans="1:2" ht="21">
      <c r="A425" s="102"/>
      <c r="B425" s="103"/>
    </row>
    <row r="426" spans="1:2" ht="21">
      <c r="A426" s="102"/>
      <c r="B426" s="103"/>
    </row>
    <row r="427" spans="1:2" ht="21">
      <c r="A427" s="102"/>
      <c r="B427" s="103"/>
    </row>
    <row r="428" spans="1:2" ht="21">
      <c r="A428" s="102"/>
      <c r="B428" s="103"/>
    </row>
    <row r="429" spans="1:2" ht="21">
      <c r="A429" s="102"/>
      <c r="B429" s="103"/>
    </row>
    <row r="430" spans="1:2" ht="21">
      <c r="A430" s="102"/>
      <c r="B430" s="103"/>
    </row>
    <row r="431" spans="1:2" ht="21">
      <c r="A431" s="102"/>
      <c r="B431" s="103"/>
    </row>
    <row r="432" spans="1:2" ht="21">
      <c r="A432" s="102"/>
      <c r="B432" s="103"/>
    </row>
    <row r="433" spans="1:2" ht="21">
      <c r="A433" s="102"/>
      <c r="B433" s="103"/>
    </row>
    <row r="434" spans="1:2" ht="21">
      <c r="A434" s="102"/>
      <c r="B434" s="103"/>
    </row>
    <row r="435" spans="1:2" ht="21">
      <c r="A435" s="102"/>
      <c r="B435" s="103"/>
    </row>
    <row r="436" spans="1:2" ht="21">
      <c r="A436" s="102"/>
      <c r="B436" s="103"/>
    </row>
    <row r="437" spans="1:2" ht="21">
      <c r="A437" s="102"/>
      <c r="B437" s="103"/>
    </row>
    <row r="438" spans="1:2" ht="21">
      <c r="A438" s="102"/>
      <c r="B438" s="103"/>
    </row>
    <row r="439" spans="1:2" ht="21">
      <c r="A439" s="102"/>
      <c r="B439" s="103"/>
    </row>
    <row r="440" spans="1:2" ht="21">
      <c r="A440" s="102"/>
      <c r="B440" s="103"/>
    </row>
    <row r="441" spans="1:2" ht="21">
      <c r="A441" s="102"/>
      <c r="B441" s="103"/>
    </row>
    <row r="442" spans="1:2" ht="21">
      <c r="A442" s="102"/>
      <c r="B442" s="103"/>
    </row>
    <row r="443" spans="1:2" ht="21">
      <c r="A443" s="102"/>
      <c r="B443" s="103"/>
    </row>
    <row r="444" spans="1:2" ht="21">
      <c r="A444" s="102"/>
      <c r="B444" s="103"/>
    </row>
    <row r="445" spans="1:2" ht="21">
      <c r="A445" s="102"/>
      <c r="B445" s="103"/>
    </row>
    <row r="446" spans="1:2" ht="21">
      <c r="A446" s="102"/>
      <c r="B446" s="103"/>
    </row>
    <row r="447" spans="1:2" ht="21">
      <c r="A447" s="102"/>
      <c r="B447" s="103"/>
    </row>
    <row r="448" spans="1:2" ht="21">
      <c r="A448" s="102"/>
      <c r="B448" s="103"/>
    </row>
    <row r="449" spans="1:2" ht="21">
      <c r="A449" s="102"/>
      <c r="B449" s="103"/>
    </row>
    <row r="450" spans="1:2" ht="21">
      <c r="A450" s="102"/>
      <c r="B450" s="103"/>
    </row>
    <row r="451" spans="1:2" ht="21">
      <c r="A451" s="102"/>
      <c r="B451" s="103"/>
    </row>
    <row r="452" spans="1:2" ht="21">
      <c r="A452" s="102"/>
      <c r="B452" s="103"/>
    </row>
    <row r="453" spans="1:2" ht="21">
      <c r="A453" s="102"/>
      <c r="B453" s="103"/>
    </row>
    <row r="454" spans="1:2" ht="21">
      <c r="A454" s="102"/>
      <c r="B454" s="103"/>
    </row>
    <row r="455" spans="1:2" ht="21">
      <c r="A455" s="102"/>
      <c r="B455" s="103"/>
    </row>
    <row r="456" spans="1:2" ht="21">
      <c r="A456" s="102"/>
      <c r="B456" s="103"/>
    </row>
    <row r="457" spans="1:2" ht="21">
      <c r="A457" s="102"/>
      <c r="B457" s="103"/>
    </row>
    <row r="458" spans="1:2" ht="21">
      <c r="A458" s="102"/>
      <c r="B458" s="103"/>
    </row>
    <row r="459" spans="1:2" ht="21">
      <c r="A459" s="102"/>
      <c r="B459" s="103"/>
    </row>
    <row r="460" spans="1:2" ht="21">
      <c r="A460" s="102"/>
      <c r="B460" s="103"/>
    </row>
    <row r="461" spans="1:2" ht="21">
      <c r="A461" s="102"/>
      <c r="B461" s="103"/>
    </row>
    <row r="462" spans="1:2" ht="21">
      <c r="A462" s="102"/>
      <c r="B462" s="103"/>
    </row>
    <row r="463" spans="1:2" ht="21">
      <c r="A463" s="102"/>
      <c r="B463" s="103"/>
    </row>
    <row r="464" spans="1:2" ht="21">
      <c r="A464" s="102"/>
      <c r="B464" s="103"/>
    </row>
    <row r="465" spans="1:2" ht="21">
      <c r="A465" s="102"/>
      <c r="B465" s="103"/>
    </row>
    <row r="466" spans="1:2" ht="21">
      <c r="A466" s="102"/>
      <c r="B466" s="103"/>
    </row>
    <row r="467" spans="1:2" ht="21">
      <c r="A467" s="102"/>
      <c r="B467" s="103"/>
    </row>
    <row r="468" spans="1:2" ht="21">
      <c r="A468" s="102"/>
      <c r="B468" s="103"/>
    </row>
    <row r="469" spans="1:2" ht="21">
      <c r="A469" s="102"/>
      <c r="B469" s="103"/>
    </row>
    <row r="470" spans="1:2" ht="21">
      <c r="A470" s="102"/>
      <c r="B470" s="103"/>
    </row>
    <row r="471" spans="1:2" ht="21">
      <c r="A471" s="102"/>
      <c r="B471" s="103"/>
    </row>
    <row r="472" spans="1:2" ht="21">
      <c r="A472" s="102"/>
      <c r="B472" s="103"/>
    </row>
    <row r="473" spans="1:2" ht="21">
      <c r="A473" s="102"/>
      <c r="B473" s="103"/>
    </row>
    <row r="474" spans="1:2" ht="21">
      <c r="A474" s="102"/>
      <c r="B474" s="103"/>
    </row>
    <row r="475" spans="1:2" ht="21">
      <c r="A475" s="102"/>
      <c r="B475" s="103"/>
    </row>
    <row r="476" spans="1:2" ht="21">
      <c r="A476" s="102"/>
      <c r="B476" s="103"/>
    </row>
    <row r="477" spans="1:2" ht="21">
      <c r="A477" s="102"/>
      <c r="B477" s="103"/>
    </row>
    <row r="478" spans="1:2" ht="21">
      <c r="A478" s="102"/>
      <c r="B478" s="103"/>
    </row>
    <row r="479" spans="1:2" ht="21">
      <c r="A479" s="102"/>
      <c r="B479" s="103"/>
    </row>
    <row r="480" spans="1:2" ht="21">
      <c r="A480" s="102"/>
      <c r="B480" s="103"/>
    </row>
    <row r="481" spans="1:2" ht="21">
      <c r="A481" s="102"/>
      <c r="B481" s="103"/>
    </row>
    <row r="482" spans="1:2" ht="21">
      <c r="A482" s="102"/>
      <c r="B482" s="103"/>
    </row>
    <row r="483" spans="1:2" ht="21">
      <c r="A483" s="102"/>
      <c r="B483" s="103"/>
    </row>
    <row r="484" spans="1:2" ht="21">
      <c r="A484" s="102"/>
      <c r="B484" s="103"/>
    </row>
    <row r="485" spans="1:2" ht="21">
      <c r="A485" s="102"/>
      <c r="B485" s="103"/>
    </row>
    <row r="486" spans="1:2" ht="21">
      <c r="A486" s="102"/>
      <c r="B486" s="103"/>
    </row>
    <row r="487" spans="1:2" ht="21">
      <c r="A487" s="102"/>
      <c r="B487" s="103"/>
    </row>
    <row r="488" spans="1:2" ht="21">
      <c r="A488" s="102"/>
      <c r="B488" s="103"/>
    </row>
    <row r="489" spans="1:2" ht="21">
      <c r="A489" s="102"/>
      <c r="B489" s="103"/>
    </row>
    <row r="490" spans="1:2" ht="21">
      <c r="A490" s="102"/>
      <c r="B490" s="103"/>
    </row>
    <row r="491" spans="1:2" ht="21">
      <c r="A491" s="102"/>
      <c r="B491" s="103"/>
    </row>
    <row r="492" spans="1:2" ht="21">
      <c r="A492" s="102"/>
      <c r="B492" s="103"/>
    </row>
    <row r="493" spans="1:2" ht="21">
      <c r="A493" s="102"/>
      <c r="B493" s="103"/>
    </row>
    <row r="494" spans="1:2" ht="21">
      <c r="A494" s="102"/>
      <c r="B494" s="103"/>
    </row>
    <row r="495" spans="1:2" ht="21">
      <c r="A495" s="102"/>
      <c r="B495" s="103"/>
    </row>
    <row r="496" spans="1:2" ht="21">
      <c r="A496" s="102"/>
      <c r="B496" s="103"/>
    </row>
    <row r="497" spans="1:2" ht="21">
      <c r="A497" s="102"/>
      <c r="B497" s="103"/>
    </row>
    <row r="498" spans="1:2" ht="21">
      <c r="A498" s="102"/>
      <c r="B498" s="103"/>
    </row>
    <row r="499" spans="1:2" ht="21">
      <c r="A499" s="102"/>
      <c r="B499" s="103"/>
    </row>
    <row r="500" spans="1:2" ht="21">
      <c r="A500" s="102"/>
      <c r="B500" s="103"/>
    </row>
    <row r="501" spans="1:2" ht="21">
      <c r="A501" s="102"/>
      <c r="B501" s="103"/>
    </row>
    <row r="502" spans="1:2" ht="21">
      <c r="A502" s="102"/>
      <c r="B502" s="103"/>
    </row>
    <row r="503" spans="1:2" ht="21">
      <c r="A503" s="102"/>
      <c r="B503" s="103"/>
    </row>
    <row r="504" spans="1:2" ht="21">
      <c r="A504" s="102"/>
      <c r="B504" s="103"/>
    </row>
    <row r="505" spans="1:2" ht="21">
      <c r="A505" s="102"/>
      <c r="B505" s="103"/>
    </row>
    <row r="506" spans="1:2" ht="21">
      <c r="A506" s="102"/>
      <c r="B506" s="103"/>
    </row>
    <row r="507" spans="1:2" ht="21">
      <c r="A507" s="102"/>
      <c r="B507" s="103"/>
    </row>
    <row r="508" spans="1:2" ht="21">
      <c r="A508" s="102"/>
      <c r="B508" s="103"/>
    </row>
    <row r="509" spans="1:2" ht="21">
      <c r="A509" s="102"/>
      <c r="B509" s="103"/>
    </row>
    <row r="510" spans="1:2" ht="21">
      <c r="A510" s="102"/>
      <c r="B510" s="103"/>
    </row>
    <row r="511" spans="1:2" ht="21">
      <c r="A511" s="102"/>
      <c r="B511" s="103"/>
    </row>
    <row r="512" spans="1:2" ht="21">
      <c r="A512" s="102"/>
      <c r="B512" s="103"/>
    </row>
    <row r="513" spans="1:2" ht="21">
      <c r="A513" s="102"/>
      <c r="B513" s="103"/>
    </row>
    <row r="514" spans="1:2" ht="21">
      <c r="A514" s="102"/>
      <c r="B514" s="103"/>
    </row>
    <row r="515" spans="1:2" ht="21">
      <c r="A515" s="102"/>
      <c r="B515" s="103"/>
    </row>
    <row r="516" spans="1:2" ht="21">
      <c r="A516" s="102"/>
      <c r="B516" s="103"/>
    </row>
    <row r="517" spans="1:2" ht="21">
      <c r="A517" s="102"/>
      <c r="B517" s="103"/>
    </row>
    <row r="518" spans="1:2" ht="21">
      <c r="A518" s="102"/>
      <c r="B518" s="103"/>
    </row>
    <row r="519" spans="1:2" ht="21">
      <c r="A519" s="102"/>
      <c r="B519" s="103"/>
    </row>
    <row r="520" spans="1:2" ht="21">
      <c r="A520" s="102"/>
      <c r="B520" s="103"/>
    </row>
    <row r="521" spans="1:2" ht="21">
      <c r="A521" s="102"/>
      <c r="B521" s="103"/>
    </row>
    <row r="522" spans="1:2" ht="21">
      <c r="A522" s="102"/>
      <c r="B522" s="103"/>
    </row>
    <row r="523" spans="1:2" ht="21">
      <c r="A523" s="102"/>
      <c r="B523" s="103"/>
    </row>
    <row r="524" spans="1:2" ht="21">
      <c r="A524" s="102"/>
      <c r="B524" s="103"/>
    </row>
    <row r="525" spans="1:2" ht="21">
      <c r="A525" s="102"/>
      <c r="B525" s="103"/>
    </row>
    <row r="526" spans="1:2" ht="21">
      <c r="A526" s="102"/>
      <c r="B526" s="103"/>
    </row>
    <row r="527" spans="1:2" ht="21">
      <c r="A527" s="102"/>
      <c r="B527" s="103"/>
    </row>
    <row r="528" spans="1:2" ht="21">
      <c r="A528" s="102"/>
      <c r="B528" s="103"/>
    </row>
    <row r="529" spans="1:2" ht="21">
      <c r="A529" s="102"/>
      <c r="B529" s="103"/>
    </row>
    <row r="530" spans="1:2" ht="21">
      <c r="A530" s="102"/>
      <c r="B530" s="103"/>
    </row>
    <row r="531" spans="1:2" ht="21">
      <c r="A531" s="102"/>
      <c r="B531" s="103"/>
    </row>
    <row r="532" spans="1:2" ht="21">
      <c r="A532" s="102"/>
      <c r="B532" s="103"/>
    </row>
    <row r="533" spans="1:2" ht="21">
      <c r="A533" s="102"/>
      <c r="B533" s="103"/>
    </row>
    <row r="534" spans="1:2" ht="21">
      <c r="A534" s="102"/>
      <c r="B534" s="103"/>
    </row>
    <row r="535" spans="1:2" ht="21">
      <c r="A535" s="102"/>
      <c r="B535" s="103"/>
    </row>
    <row r="536" spans="1:2" ht="21">
      <c r="A536" s="102"/>
      <c r="B536" s="103"/>
    </row>
    <row r="537" spans="1:2" ht="21">
      <c r="A537" s="102"/>
      <c r="B537" s="103"/>
    </row>
    <row r="538" spans="1:2" ht="21">
      <c r="A538" s="102"/>
      <c r="B538" s="103"/>
    </row>
    <row r="539" spans="1:2" ht="21">
      <c r="A539" s="102"/>
      <c r="B539" s="103"/>
    </row>
    <row r="540" spans="1:2" ht="21">
      <c r="A540" s="102"/>
      <c r="B540" s="103"/>
    </row>
    <row r="541" spans="1:2" ht="21">
      <c r="A541" s="102"/>
      <c r="B541" s="103"/>
    </row>
    <row r="542" spans="1:2" ht="21">
      <c r="A542" s="102"/>
      <c r="B542" s="103"/>
    </row>
    <row r="543" spans="1:2" ht="21">
      <c r="A543" s="102"/>
      <c r="B543" s="103"/>
    </row>
    <row r="544" spans="1:2" ht="21">
      <c r="A544" s="102"/>
      <c r="B544" s="103"/>
    </row>
    <row r="545" spans="1:2" ht="21">
      <c r="A545" s="102"/>
      <c r="B545" s="103"/>
    </row>
    <row r="546" spans="1:2" ht="21">
      <c r="A546" s="102"/>
      <c r="B546" s="103"/>
    </row>
    <row r="547" spans="1:2" ht="21">
      <c r="A547" s="102"/>
      <c r="B547" s="103"/>
    </row>
    <row r="548" spans="1:2" ht="21">
      <c r="A548" s="102"/>
      <c r="B548" s="103"/>
    </row>
    <row r="549" spans="1:2" ht="21">
      <c r="A549" s="102"/>
      <c r="B549" s="103"/>
    </row>
    <row r="550" spans="1:2" ht="21">
      <c r="A550" s="102"/>
      <c r="B550" s="103"/>
    </row>
    <row r="551" spans="1:2" ht="21">
      <c r="A551" s="102"/>
      <c r="B551" s="103"/>
    </row>
    <row r="552" spans="1:2" ht="21">
      <c r="A552" s="102"/>
      <c r="B552" s="103"/>
    </row>
    <row r="553" spans="1:2" ht="21">
      <c r="A553" s="102"/>
      <c r="B553" s="103"/>
    </row>
    <row r="554" spans="1:2" ht="21">
      <c r="A554" s="102"/>
      <c r="B554" s="103"/>
    </row>
    <row r="555" spans="1:2" ht="21">
      <c r="A555" s="102"/>
      <c r="B555" s="103"/>
    </row>
    <row r="556" spans="1:2" ht="21">
      <c r="A556" s="102"/>
      <c r="B556" s="103"/>
    </row>
    <row r="557" spans="1:2" ht="21">
      <c r="A557" s="102"/>
      <c r="B557" s="103"/>
    </row>
    <row r="558" spans="1:2" ht="21">
      <c r="A558" s="102"/>
      <c r="B558" s="103"/>
    </row>
    <row r="559" spans="1:2" ht="21">
      <c r="A559" s="102"/>
      <c r="B559" s="103"/>
    </row>
    <row r="560" spans="1:2" ht="21">
      <c r="A560" s="102"/>
      <c r="B560" s="103"/>
    </row>
    <row r="561" spans="1:2" ht="21">
      <c r="A561" s="102"/>
      <c r="B561" s="103"/>
    </row>
    <row r="562" spans="1:2" ht="21">
      <c r="A562" s="102"/>
      <c r="B562" s="103"/>
    </row>
    <row r="563" spans="1:2" ht="21">
      <c r="A563" s="102"/>
      <c r="B563" s="103"/>
    </row>
    <row r="564" spans="1:2" ht="21">
      <c r="A564" s="102"/>
      <c r="B564" s="103"/>
    </row>
    <row r="565" spans="1:2" ht="21">
      <c r="A565" s="102"/>
      <c r="B565" s="103"/>
    </row>
    <row r="566" spans="1:2" ht="21">
      <c r="A566" s="102"/>
      <c r="B566" s="103"/>
    </row>
    <row r="567" spans="1:2" ht="21">
      <c r="A567" s="102"/>
      <c r="B567" s="103"/>
    </row>
    <row r="568" spans="1:2" ht="21">
      <c r="A568" s="102"/>
      <c r="B568" s="103"/>
    </row>
    <row r="569" spans="1:2" ht="21">
      <c r="A569" s="102"/>
      <c r="B569" s="103"/>
    </row>
    <row r="570" spans="1:2" ht="21">
      <c r="A570" s="102"/>
      <c r="B570" s="103"/>
    </row>
    <row r="571" spans="1:2" ht="21">
      <c r="A571" s="102"/>
      <c r="B571" s="103"/>
    </row>
    <row r="572" spans="1:2" ht="21">
      <c r="A572" s="102"/>
      <c r="B572" s="103"/>
    </row>
    <row r="573" spans="1:2" ht="21">
      <c r="A573" s="102"/>
      <c r="B573" s="103"/>
    </row>
    <row r="574" spans="1:2" ht="21">
      <c r="A574" s="102"/>
      <c r="B574" s="103"/>
    </row>
    <row r="575" spans="1:2" ht="21">
      <c r="A575" s="102"/>
      <c r="B575" s="103"/>
    </row>
    <row r="576" spans="1:2" ht="21">
      <c r="A576" s="102"/>
      <c r="B576" s="103"/>
    </row>
    <row r="577" spans="1:2" ht="21">
      <c r="A577" s="102"/>
      <c r="B577" s="103"/>
    </row>
    <row r="578" spans="1:2" ht="21">
      <c r="A578" s="102"/>
      <c r="B578" s="103"/>
    </row>
    <row r="579" spans="1:2" ht="21">
      <c r="A579" s="102"/>
      <c r="B579" s="103"/>
    </row>
    <row r="580" spans="1:2" ht="21">
      <c r="A580" s="102"/>
      <c r="B580" s="103"/>
    </row>
    <row r="581" spans="1:2" ht="21">
      <c r="A581" s="102"/>
      <c r="B581" s="103"/>
    </row>
    <row r="582" spans="1:2" ht="21">
      <c r="A582" s="102"/>
      <c r="B582" s="103"/>
    </row>
    <row r="583" spans="1:2" ht="21">
      <c r="A583" s="102"/>
      <c r="B583" s="103"/>
    </row>
    <row r="584" spans="1:2" ht="21">
      <c r="A584" s="102"/>
      <c r="B584" s="103"/>
    </row>
    <row r="585" spans="1:2" ht="21">
      <c r="A585" s="102"/>
      <c r="B585" s="103"/>
    </row>
    <row r="586" spans="1:2" ht="21">
      <c r="A586" s="102"/>
      <c r="B586" s="103"/>
    </row>
    <row r="587" spans="1:2" ht="21">
      <c r="A587" s="102"/>
      <c r="B587" s="103"/>
    </row>
    <row r="588" spans="1:2" ht="21">
      <c r="A588" s="102"/>
      <c r="B588" s="103"/>
    </row>
    <row r="589" spans="1:2" ht="21">
      <c r="A589" s="102"/>
      <c r="B589" s="103"/>
    </row>
    <row r="590" spans="1:2" ht="21">
      <c r="A590" s="102"/>
      <c r="B590" s="103"/>
    </row>
    <row r="591" spans="1:2" ht="21">
      <c r="A591" s="102"/>
      <c r="B591" s="103"/>
    </row>
    <row r="592" spans="1:2" ht="21">
      <c r="A592" s="102"/>
      <c r="B592" s="103"/>
    </row>
    <row r="593" spans="1:2" ht="21">
      <c r="A593" s="102"/>
      <c r="B593" s="103"/>
    </row>
    <row r="594" spans="1:2" ht="21">
      <c r="A594" s="102"/>
      <c r="B594" s="103"/>
    </row>
    <row r="595" spans="1:2" ht="21">
      <c r="A595" s="102"/>
      <c r="B595" s="103"/>
    </row>
    <row r="596" spans="1:2" ht="21">
      <c r="A596" s="102"/>
      <c r="B596" s="103"/>
    </row>
    <row r="597" spans="1:2" ht="21">
      <c r="A597" s="102"/>
      <c r="B597" s="103"/>
    </row>
    <row r="598" spans="1:2" ht="21">
      <c r="A598" s="102"/>
      <c r="B598" s="103"/>
    </row>
    <row r="599" spans="1:2" ht="21">
      <c r="A599" s="102"/>
      <c r="B599" s="103"/>
    </row>
    <row r="600" spans="1:2" ht="21">
      <c r="A600" s="102"/>
      <c r="B600" s="103"/>
    </row>
    <row r="601" spans="1:2" ht="21">
      <c r="A601" s="102"/>
      <c r="B601" s="103"/>
    </row>
    <row r="602" spans="1:2" ht="21">
      <c r="A602" s="102"/>
      <c r="B602" s="103"/>
    </row>
    <row r="603" spans="1:2" ht="21">
      <c r="A603" s="102"/>
      <c r="B603" s="103"/>
    </row>
    <row r="604" spans="1:2" ht="21">
      <c r="A604" s="102"/>
      <c r="B604" s="103"/>
    </row>
    <row r="605" spans="1:2" ht="21">
      <c r="A605" s="102"/>
      <c r="B605" s="103"/>
    </row>
    <row r="606" spans="1:2" ht="21">
      <c r="A606" s="102"/>
      <c r="B606" s="103"/>
    </row>
    <row r="607" spans="1:2" ht="21">
      <c r="A607" s="102"/>
      <c r="B607" s="103"/>
    </row>
    <row r="608" spans="1:2" ht="21">
      <c r="A608" s="102"/>
      <c r="B608" s="103"/>
    </row>
    <row r="609" spans="1:2" ht="21">
      <c r="A609" s="102"/>
      <c r="B609" s="103"/>
    </row>
    <row r="610" spans="1:2" ht="21">
      <c r="A610" s="102"/>
      <c r="B610" s="103"/>
    </row>
    <row r="611" spans="1:2" ht="21">
      <c r="A611" s="102"/>
      <c r="B611" s="103"/>
    </row>
    <row r="612" spans="1:2" ht="21">
      <c r="A612" s="102"/>
      <c r="B612" s="103"/>
    </row>
    <row r="613" spans="1:2" ht="21">
      <c r="A613" s="102"/>
      <c r="B613" s="103"/>
    </row>
    <row r="614" spans="1:2" ht="21">
      <c r="A614" s="102"/>
      <c r="B614" s="103"/>
    </row>
    <row r="615" spans="1:2" ht="21">
      <c r="A615" s="102"/>
      <c r="B615" s="103"/>
    </row>
    <row r="616" spans="1:2" ht="21">
      <c r="A616" s="102"/>
      <c r="B616" s="103"/>
    </row>
    <row r="617" spans="1:2" ht="21">
      <c r="A617" s="102"/>
      <c r="B617" s="103"/>
    </row>
    <row r="618" spans="1:2" ht="21">
      <c r="A618" s="102"/>
      <c r="B618" s="103"/>
    </row>
    <row r="619" spans="1:2" ht="21">
      <c r="A619" s="102"/>
      <c r="B619" s="103"/>
    </row>
    <row r="620" spans="1:2" ht="21">
      <c r="A620" s="102"/>
      <c r="B620" s="103"/>
    </row>
    <row r="621" spans="1:2" ht="21">
      <c r="A621" s="102"/>
      <c r="B621" s="103"/>
    </row>
    <row r="622" spans="1:2" ht="21">
      <c r="A622" s="102"/>
      <c r="B622" s="103"/>
    </row>
    <row r="623" spans="1:2" ht="21">
      <c r="A623" s="102"/>
      <c r="B623" s="103"/>
    </row>
    <row r="624" spans="1:2" ht="21">
      <c r="A624" s="102"/>
      <c r="B624" s="103"/>
    </row>
    <row r="625" spans="1:2" ht="21">
      <c r="A625" s="102"/>
      <c r="B625" s="103"/>
    </row>
    <row r="626" spans="1:2" ht="21">
      <c r="A626" s="102"/>
      <c r="B626" s="103"/>
    </row>
    <row r="627" spans="1:2" ht="21">
      <c r="A627" s="102"/>
      <c r="B627" s="103"/>
    </row>
    <row r="628" spans="1:2" ht="21">
      <c r="A628" s="102"/>
      <c r="B628" s="103"/>
    </row>
    <row r="629" spans="1:2" ht="21">
      <c r="A629" s="102"/>
      <c r="B629" s="103"/>
    </row>
    <row r="630" spans="1:2" ht="21">
      <c r="A630" s="102"/>
      <c r="B630" s="103"/>
    </row>
    <row r="631" spans="1:2" ht="21">
      <c r="A631" s="102"/>
      <c r="B631" s="103"/>
    </row>
    <row r="632" spans="1:2" ht="21">
      <c r="A632" s="102"/>
      <c r="B632" s="103"/>
    </row>
    <row r="633" spans="1:2" ht="21">
      <c r="A633" s="102"/>
      <c r="B633" s="103"/>
    </row>
    <row r="634" spans="1:2" ht="21">
      <c r="A634" s="102"/>
      <c r="B634" s="103"/>
    </row>
    <row r="635" spans="1:2" ht="21">
      <c r="A635" s="102"/>
      <c r="B635" s="103"/>
    </row>
    <row r="636" spans="1:2" ht="21">
      <c r="A636" s="102"/>
      <c r="B636" s="103"/>
    </row>
    <row r="637" spans="1:2" ht="21">
      <c r="A637" s="102"/>
      <c r="B637" s="103"/>
    </row>
    <row r="638" spans="1:2" ht="21">
      <c r="A638" s="102"/>
      <c r="B638" s="103"/>
    </row>
    <row r="639" spans="1:2" ht="21">
      <c r="A639" s="102"/>
      <c r="B639" s="103"/>
    </row>
    <row r="640" spans="1:2" ht="21">
      <c r="A640" s="102"/>
      <c r="B640" s="103"/>
    </row>
    <row r="641" spans="1:2" ht="21">
      <c r="A641" s="102"/>
      <c r="B641" s="103"/>
    </row>
    <row r="642" spans="1:2" ht="21">
      <c r="A642" s="102"/>
      <c r="B642" s="103"/>
    </row>
    <row r="643" spans="1:2" ht="21">
      <c r="A643" s="102"/>
      <c r="B643" s="103"/>
    </row>
    <row r="644" spans="1:2" ht="21">
      <c r="A644" s="102"/>
      <c r="B644" s="103"/>
    </row>
    <row r="645" spans="1:2" ht="21">
      <c r="A645" s="102"/>
      <c r="B645" s="103"/>
    </row>
    <row r="646" spans="1:2" ht="21">
      <c r="A646" s="102"/>
      <c r="B646" s="103"/>
    </row>
    <row r="647" spans="1:2" ht="21">
      <c r="A647" s="102"/>
      <c r="B647" s="103"/>
    </row>
    <row r="648" spans="1:2" ht="21">
      <c r="A648" s="102"/>
      <c r="B648" s="103"/>
    </row>
    <row r="649" spans="1:2" ht="21">
      <c r="A649" s="102"/>
      <c r="B649" s="103"/>
    </row>
    <row r="650" spans="1:2" ht="21">
      <c r="A650" s="102"/>
      <c r="B650" s="103"/>
    </row>
    <row r="651" spans="1:2" ht="21">
      <c r="A651" s="102"/>
      <c r="B651" s="103"/>
    </row>
    <row r="652" spans="1:2" ht="21">
      <c r="A652" s="102"/>
      <c r="B652" s="103"/>
    </row>
    <row r="653" spans="1:2" ht="21">
      <c r="A653" s="102"/>
      <c r="B653" s="103"/>
    </row>
    <row r="654" spans="1:2" ht="21">
      <c r="A654" s="102"/>
      <c r="B654" s="103"/>
    </row>
    <row r="655" spans="1:2" ht="21">
      <c r="A655" s="102"/>
      <c r="B655" s="103"/>
    </row>
    <row r="656" spans="1:2" ht="21">
      <c r="A656" s="102"/>
      <c r="B656" s="103"/>
    </row>
    <row r="657" spans="1:2" ht="21">
      <c r="A657" s="102"/>
      <c r="B657" s="103"/>
    </row>
    <row r="658" spans="1:2" ht="21">
      <c r="A658" s="102"/>
      <c r="B658" s="103"/>
    </row>
    <row r="659" spans="1:2" ht="21">
      <c r="A659" s="102"/>
      <c r="B659" s="103"/>
    </row>
    <row r="660" spans="1:2" ht="21">
      <c r="A660" s="102"/>
      <c r="B660" s="103"/>
    </row>
    <row r="661" spans="1:2" ht="21">
      <c r="A661" s="102"/>
      <c r="B661" s="103"/>
    </row>
    <row r="662" spans="1:2" ht="21">
      <c r="A662" s="102"/>
      <c r="B662" s="103"/>
    </row>
    <row r="663" spans="1:2" ht="21">
      <c r="A663" s="102"/>
      <c r="B663" s="103"/>
    </row>
    <row r="664" spans="1:2" ht="21">
      <c r="A664" s="102"/>
      <c r="B664" s="103"/>
    </row>
    <row r="665" spans="1:2" ht="21">
      <c r="A665" s="102"/>
      <c r="B665" s="103"/>
    </row>
    <row r="666" spans="1:2" ht="21">
      <c r="A666" s="102"/>
      <c r="B666" s="103"/>
    </row>
    <row r="667" spans="1:2" ht="21">
      <c r="A667" s="102"/>
      <c r="B667" s="103"/>
    </row>
    <row r="668" spans="1:2" ht="21">
      <c r="A668" s="102"/>
      <c r="B668" s="103"/>
    </row>
    <row r="669" spans="1:2" ht="21">
      <c r="A669" s="102"/>
      <c r="B669" s="103"/>
    </row>
    <row r="670" spans="1:2" ht="21">
      <c r="A670" s="102"/>
      <c r="B670" s="103"/>
    </row>
    <row r="671" spans="1:2" ht="21">
      <c r="A671" s="102"/>
      <c r="B671" s="103"/>
    </row>
    <row r="672" spans="1:2" ht="21">
      <c r="A672" s="102"/>
      <c r="B672" s="103"/>
    </row>
    <row r="673" spans="1:2" ht="21">
      <c r="A673" s="102"/>
      <c r="B673" s="103"/>
    </row>
    <row r="674" spans="1:2" ht="21">
      <c r="A674" s="102"/>
      <c r="B674" s="103"/>
    </row>
    <row r="675" spans="1:2" ht="21">
      <c r="A675" s="102"/>
      <c r="B675" s="103"/>
    </row>
    <row r="676" spans="1:2" ht="21">
      <c r="A676" s="102"/>
      <c r="B676" s="103"/>
    </row>
    <row r="677" spans="1:2" ht="21">
      <c r="A677" s="102"/>
      <c r="B677" s="103"/>
    </row>
    <row r="678" spans="1:2" ht="21">
      <c r="A678" s="102"/>
      <c r="B678" s="103"/>
    </row>
    <row r="679" spans="1:2" ht="21">
      <c r="A679" s="102"/>
      <c r="B679" s="103"/>
    </row>
    <row r="680" spans="1:2" ht="21">
      <c r="A680" s="102"/>
      <c r="B680" s="103"/>
    </row>
    <row r="681" spans="1:2" ht="21">
      <c r="A681" s="102"/>
      <c r="B681" s="103"/>
    </row>
    <row r="682" spans="1:2" ht="21">
      <c r="A682" s="102"/>
      <c r="B682" s="103"/>
    </row>
    <row r="683" spans="1:2" ht="21">
      <c r="A683" s="102"/>
      <c r="B683" s="103"/>
    </row>
    <row r="684" spans="1:2" ht="21">
      <c r="A684" s="102"/>
      <c r="B684" s="103"/>
    </row>
    <row r="685" spans="1:2" ht="21">
      <c r="A685" s="102"/>
      <c r="B685" s="103"/>
    </row>
    <row r="686" spans="1:2" ht="21">
      <c r="A686" s="102"/>
      <c r="B686" s="103"/>
    </row>
    <row r="687" spans="1:2" ht="21">
      <c r="A687" s="102"/>
      <c r="B687" s="103"/>
    </row>
    <row r="688" spans="1:2" ht="21">
      <c r="A688" s="102"/>
      <c r="B688" s="103"/>
    </row>
    <row r="689" spans="1:2" ht="21">
      <c r="A689" s="102"/>
      <c r="B689" s="103"/>
    </row>
    <row r="690" spans="1:2" ht="21">
      <c r="A690" s="102"/>
      <c r="B690" s="103"/>
    </row>
    <row r="691" spans="1:2" ht="21">
      <c r="A691" s="102"/>
      <c r="B691" s="103"/>
    </row>
    <row r="692" spans="1:2" ht="21">
      <c r="A692" s="102"/>
      <c r="B692" s="103"/>
    </row>
    <row r="693" spans="1:2" ht="21">
      <c r="A693" s="102"/>
      <c r="B693" s="103"/>
    </row>
    <row r="694" spans="1:2" ht="21">
      <c r="A694" s="102"/>
      <c r="B694" s="103"/>
    </row>
    <row r="695" spans="1:2" ht="21">
      <c r="A695" s="102"/>
      <c r="B695" s="103"/>
    </row>
    <row r="696" spans="1:2" ht="21">
      <c r="A696" s="102"/>
      <c r="B696" s="103"/>
    </row>
    <row r="697" spans="1:2" ht="21">
      <c r="A697" s="102"/>
      <c r="B697" s="103"/>
    </row>
    <row r="698" spans="1:2" ht="21">
      <c r="A698" s="102"/>
      <c r="B698" s="103"/>
    </row>
    <row r="699" spans="1:2" ht="21">
      <c r="A699" s="102"/>
      <c r="B699" s="103"/>
    </row>
    <row r="700" spans="1:2" ht="21">
      <c r="A700" s="102"/>
      <c r="B700" s="103"/>
    </row>
    <row r="701" spans="1:2" ht="21">
      <c r="A701" s="102"/>
      <c r="B701" s="103"/>
    </row>
    <row r="702" spans="1:2" ht="21">
      <c r="A702" s="102"/>
      <c r="B702" s="103"/>
    </row>
    <row r="703" spans="1:2" ht="21">
      <c r="A703" s="102"/>
      <c r="B703" s="103"/>
    </row>
    <row r="704" spans="1:2" ht="21">
      <c r="A704" s="102"/>
      <c r="B704" s="103"/>
    </row>
    <row r="705" spans="1:2" ht="21">
      <c r="A705" s="102"/>
      <c r="B705" s="103"/>
    </row>
    <row r="706" spans="1:2" ht="21">
      <c r="A706" s="102"/>
      <c r="B706" s="103"/>
    </row>
    <row r="707" spans="1:2" ht="21">
      <c r="A707" s="102"/>
      <c r="B707" s="103"/>
    </row>
    <row r="708" spans="1:2" ht="21">
      <c r="A708" s="102"/>
      <c r="B708" s="103"/>
    </row>
    <row r="709" spans="1:2" ht="21">
      <c r="A709" s="102"/>
      <c r="B709" s="103"/>
    </row>
    <row r="710" spans="1:2" ht="21">
      <c r="A710" s="102"/>
      <c r="B710" s="103"/>
    </row>
    <row r="711" spans="1:2" ht="21">
      <c r="A711" s="102"/>
      <c r="B711" s="103"/>
    </row>
    <row r="712" spans="1:2" ht="21">
      <c r="A712" s="102"/>
      <c r="B712" s="103"/>
    </row>
    <row r="713" spans="1:2" ht="21">
      <c r="A713" s="102"/>
      <c r="B713" s="103"/>
    </row>
    <row r="714" spans="1:2" ht="21">
      <c r="A714" s="102"/>
      <c r="B714" s="103"/>
    </row>
    <row r="715" spans="1:2" ht="21">
      <c r="A715" s="102"/>
      <c r="B715" s="103"/>
    </row>
    <row r="716" spans="1:2" ht="21">
      <c r="A716" s="102"/>
      <c r="B716" s="103"/>
    </row>
    <row r="717" spans="1:2" ht="21">
      <c r="A717" s="102"/>
      <c r="B717" s="103"/>
    </row>
    <row r="718" spans="1:2" ht="21">
      <c r="A718" s="102"/>
      <c r="B718" s="103"/>
    </row>
    <row r="719" spans="1:2" ht="21">
      <c r="A719" s="102"/>
      <c r="B719" s="103"/>
    </row>
    <row r="720" spans="1:2" ht="21">
      <c r="A720" s="102"/>
      <c r="B720" s="103"/>
    </row>
    <row r="721" spans="1:2" ht="21">
      <c r="A721" s="102"/>
      <c r="B721" s="103"/>
    </row>
    <row r="722" spans="1:2" ht="21">
      <c r="A722" s="102"/>
      <c r="B722" s="103"/>
    </row>
    <row r="723" spans="1:2" ht="21">
      <c r="A723" s="102"/>
      <c r="B723" s="103"/>
    </row>
    <row r="724" spans="1:2" ht="21">
      <c r="A724" s="102"/>
      <c r="B724" s="103"/>
    </row>
    <row r="725" spans="1:2" ht="21">
      <c r="A725" s="102"/>
      <c r="B725" s="103"/>
    </row>
    <row r="726" spans="1:2" ht="21">
      <c r="A726" s="102"/>
      <c r="B726" s="103"/>
    </row>
    <row r="727" spans="1:2" ht="21">
      <c r="A727" s="102"/>
      <c r="B727" s="103"/>
    </row>
    <row r="728" spans="1:2" ht="21">
      <c r="A728" s="102"/>
      <c r="B728" s="103"/>
    </row>
    <row r="729" spans="1:2" ht="21">
      <c r="A729" s="102"/>
      <c r="B729" s="103"/>
    </row>
    <row r="730" spans="1:2" ht="21">
      <c r="A730" s="102"/>
      <c r="B730" s="103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2011-09-01T08:21:01Z</cp:lastPrinted>
  <dcterms:created xsi:type="dcterms:W3CDTF">1980-01-04T06:00:26Z</dcterms:created>
  <dcterms:modified xsi:type="dcterms:W3CDTF">2018-06-12T04:12:51Z</dcterms:modified>
  <cp:category/>
  <cp:version/>
  <cp:contentType/>
  <cp:contentStatus/>
</cp:coreProperties>
</file>