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N.75" sheetId="1" r:id="rId1"/>
  </sheets>
  <definedNames>
    <definedName name="_xlnm.Print_Area" localSheetId="0">'N.75'!$A$1:$N$39</definedName>
  </definedNames>
  <calcPr fullCalcOnLoad="1"/>
</workbook>
</file>

<file path=xl/sharedStrings.xml><?xml version="1.0" encoding="utf-8"?>
<sst xmlns="http://schemas.openxmlformats.org/spreadsheetml/2006/main" count="31" uniqueCount="30">
  <si>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</si>
  <si>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</si>
  <si>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</si>
  <si>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</si>
  <si>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</si>
  <si>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</si>
  <si>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</si>
  <si>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</si>
  <si>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</si>
  <si>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</si>
  <si>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</si>
  <si>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</si>
  <si>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</si>
  <si>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</si>
  <si>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</si>
  <si>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</si>
  <si>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</si>
  <si>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</si>
  <si>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</si>
  <si>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</si>
  <si>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</si>
  <si>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</si>
  <si>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</si>
  <si>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</si>
  <si>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</si>
  <si>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ตร.กม.</t>
  </si>
  <si>
    <t>ปริมาณตะกอน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</si>
  <si>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</si>
  <si>
    <t>แม่น้ำว้า สถานี N.75 สะพานท่าลี่ อ.เวียงสา จ.น่าน</t>
  </si>
  <si>
    <t>พื้นที่รับน้ำ 2,170 ตร.กม.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</si>
</sst>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4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8" fillId="0" borderId="22" xfId="0" applyFont="1" applyBorder="1" applyAlignment="1">
      <alignment horizontal="left"/>
    </xf>
    <xf numFmtId="211" fontId="8" fillId="0" borderId="23" xfId="0" applyNumberFormat="1" applyFont="1" applyBorder="1" applyAlignment="1">
      <alignment/>
    </xf>
    <xf numFmtId="211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 horizontal="left"/>
    </xf>
    <xf numFmtId="211" fontId="8" fillId="0" borderId="0" xfId="0" applyNumberFormat="1" applyFont="1" applyBorder="1" applyAlignment="1">
      <alignment/>
    </xf>
    <xf numFmtId="211" fontId="8" fillId="0" borderId="26" xfId="0" applyNumberFormat="1" applyFont="1" applyBorder="1" applyAlignment="1">
      <alignment/>
    </xf>
    <xf numFmtId="211" fontId="7" fillId="0" borderId="27" xfId="0" applyNumberFormat="1" applyFont="1" applyBorder="1" applyAlignment="1">
      <alignment horizontal="left"/>
    </xf>
    <xf numFmtId="0" fontId="8" fillId="0" borderId="25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211" fontId="8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11" fontId="8" fillId="0" borderId="31" xfId="0" applyNumberFormat="1" applyFont="1" applyBorder="1" applyAlignment="1">
      <alignment horizontal="centerContinuous"/>
    </xf>
    <xf numFmtId="211" fontId="10" fillId="0" borderId="0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11" fontId="8" fillId="0" borderId="26" xfId="0" applyNumberFormat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"/>
    </xf>
    <xf numFmtId="211" fontId="9" fillId="0" borderId="33" xfId="0" applyNumberFormat="1" applyFont="1" applyBorder="1" applyAlignment="1">
      <alignment horizontal="left"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11" fontId="8" fillId="0" borderId="27" xfId="0" applyNumberFormat="1" applyFont="1" applyBorder="1" applyAlignment="1">
      <alignment horizontal="center"/>
    </xf>
    <xf numFmtId="211" fontId="8" fillId="0" borderId="14" xfId="0" applyNumberFormat="1" applyFont="1" applyBorder="1" applyAlignment="1">
      <alignment horizontal="center"/>
    </xf>
    <xf numFmtId="211" fontId="8" fillId="0" borderId="31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943100" y="9544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0</xdr:rowOff>
    </xdr:from>
    <xdr:to>
      <xdr:col>10</xdr:col>
      <xdr:colOff>438150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591050" y="9544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P11" sqref="P11"/>
    </sheetView>
  </sheetViews>
  <sheetFormatPr defaultColWidth="9.00390625" defaultRowHeight="20.25"/>
  <cols>
    <col min="1" max="1" width="4.375" style="5" customWidth="1"/>
    <col min="2" max="3" width="6.125" style="6" customWidth="1"/>
    <col min="4" max="4" width="6.875" style="6" customWidth="1"/>
    <col min="5" max="5" width="7.375" style="6" customWidth="1"/>
    <col min="6" max="6" width="7.625" style="6" customWidth="1"/>
    <col min="7" max="7" width="7.75390625" style="6" customWidth="1"/>
    <col min="8" max="8" width="7.25390625" style="6" customWidth="1"/>
    <col min="9" max="11" width="6.375" style="6" customWidth="1"/>
    <col min="12" max="13" width="5.625" style="6" customWidth="1"/>
    <col min="14" max="14" width="9.00390625" style="6" customWidth="1"/>
    <col min="15" max="16384" width="9.00390625" style="5" customWidth="1"/>
  </cols>
  <sheetData>
    <row r="1" spans="1:14" s="3" customFormat="1" ht="21.75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6.25" customHeight="1">
      <c r="A3" s="56" t="s">
        <v>28</v>
      </c>
      <c r="B3" s="56"/>
      <c r="C3" s="56"/>
      <c r="D3" s="56"/>
      <c r="E3" s="56"/>
      <c r="F3" s="49"/>
      <c r="G3" s="49"/>
      <c r="H3" s="49"/>
      <c r="I3" s="49"/>
      <c r="J3" s="49"/>
      <c r="K3" s="57" t="s">
        <v>29</v>
      </c>
      <c r="L3" s="57"/>
      <c r="M3" s="57"/>
      <c r="N3" s="57"/>
      <c r="P3" s="7">
        <v>2170</v>
      </c>
      <c r="Q3" s="8" t="s">
        <v>25</v>
      </c>
    </row>
    <row r="4" ht="26.25" customHeight="1">
      <c r="N4" s="9"/>
    </row>
    <row r="5" spans="1:14" ht="23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26</v>
      </c>
    </row>
    <row r="6" spans="1:14" ht="23.25" customHeight="1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ht="23.25" customHeight="1">
      <c r="A7" s="16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 t="s">
        <v>16</v>
      </c>
    </row>
    <row r="8" spans="1:14" s="6" customFormat="1" ht="20.25" customHeight="1">
      <c r="A8" s="19">
        <v>2561</v>
      </c>
      <c r="B8" s="20">
        <v>1212.106119101093</v>
      </c>
      <c r="C8" s="20">
        <v>4012.2467098655297</v>
      </c>
      <c r="D8" s="20">
        <v>48568.76330286142</v>
      </c>
      <c r="E8" s="20">
        <v>321591.37814007426</v>
      </c>
      <c r="F8" s="20">
        <v>215600.29603796478</v>
      </c>
      <c r="G8" s="20">
        <v>129015.53991130902</v>
      </c>
      <c r="H8" s="20">
        <v>14208.387325017513</v>
      </c>
      <c r="I8" s="20">
        <v>4165.060993616047</v>
      </c>
      <c r="J8" s="20">
        <v>2293.17927483465</v>
      </c>
      <c r="K8" s="20">
        <v>1875.2599221946869</v>
      </c>
      <c r="L8" s="20">
        <v>661.7285575998084</v>
      </c>
      <c r="M8" s="20">
        <v>488.5575893355007</v>
      </c>
      <c r="N8" s="21">
        <v>743692.5038837743</v>
      </c>
    </row>
    <row r="9" spans="1:14" s="6" customFormat="1" ht="20.25" customHeight="1">
      <c r="A9" s="19">
        <v>2562</v>
      </c>
      <c r="B9" s="20">
        <v>659.7603172516222</v>
      </c>
      <c r="C9" s="20">
        <v>609.651226505607</v>
      </c>
      <c r="D9" s="20">
        <v>2088.3627020224417</v>
      </c>
      <c r="E9" s="20">
        <v>17606.465164143992</v>
      </c>
      <c r="F9" s="20">
        <v>296269.0484719829</v>
      </c>
      <c r="G9" s="20">
        <v>83638.60058266712</v>
      </c>
      <c r="H9" s="20">
        <v>8272.060820334926</v>
      </c>
      <c r="I9" s="20">
        <v>3258.9122767594445</v>
      </c>
      <c r="J9" s="20">
        <v>1787.057878792325</v>
      </c>
      <c r="K9" s="20">
        <v>1044.5549744949537</v>
      </c>
      <c r="L9" s="20">
        <v>616.2809452322754</v>
      </c>
      <c r="M9" s="20">
        <v>442.82817254750455</v>
      </c>
      <c r="N9" s="21">
        <v>416293.5835327351</v>
      </c>
    </row>
    <row r="10" spans="1:14" s="6" customFormat="1" ht="20.25" customHeight="1">
      <c r="A10" s="19">
        <v>2563</v>
      </c>
      <c r="B10" s="20">
        <v>6.626850956511988</v>
      </c>
      <c r="C10" s="20">
        <v>5.7445098584162</v>
      </c>
      <c r="D10" s="20">
        <v>158.39566067351177</v>
      </c>
      <c r="E10" s="20">
        <v>259.21172075215986</v>
      </c>
      <c r="F10" s="20">
        <v>8060.05584159044</v>
      </c>
      <c r="G10" s="20">
        <v>1938.2457757354723</v>
      </c>
      <c r="H10" s="20">
        <v>307.54432623880336</v>
      </c>
      <c r="I10" s="20">
        <v>65.92064497601274</v>
      </c>
      <c r="J10" s="20">
        <v>28.867316960687212</v>
      </c>
      <c r="K10" s="20">
        <v>15.635203747743182</v>
      </c>
      <c r="L10" s="20">
        <v>9.332938513123995</v>
      </c>
      <c r="M10" s="20">
        <v>7.067339560304858</v>
      </c>
      <c r="N10" s="21">
        <v>10862.648129563184</v>
      </c>
    </row>
    <row r="11" spans="1:15" s="6" customFormat="1" ht="20.25" customHeight="1">
      <c r="A11" s="19">
        <v>2564</v>
      </c>
      <c r="B11" s="20">
        <v>984.0641553971205</v>
      </c>
      <c r="C11" s="20">
        <v>588.0047843918301</v>
      </c>
      <c r="D11" s="20">
        <v>38556.42445715589</v>
      </c>
      <c r="E11" s="20">
        <v>31147.27663606409</v>
      </c>
      <c r="F11" s="20">
        <v>34061.03654439015</v>
      </c>
      <c r="G11" s="20">
        <v>26258.686700474824</v>
      </c>
      <c r="H11" s="20">
        <v>15104.88427728266</v>
      </c>
      <c r="I11" s="20">
        <v>3801.9690304141386</v>
      </c>
      <c r="J11" s="20">
        <v>1260.5292791379454</v>
      </c>
      <c r="K11" s="20">
        <v>814.6312596072049</v>
      </c>
      <c r="L11" s="20">
        <v>804.8341412050436</v>
      </c>
      <c r="M11" s="20">
        <v>907.1412627861849</v>
      </c>
      <c r="N11" s="21">
        <v>154289.48252830704</v>
      </c>
      <c r="O11" s="50"/>
    </row>
    <row r="12" spans="1:14" s="6" customFormat="1" ht="20.25" customHeight="1">
      <c r="A12" s="19">
        <v>2565</v>
      </c>
      <c r="B12" s="20">
        <v>776.4306170023942</v>
      </c>
      <c r="C12" s="20">
        <v>6813.774877899705</v>
      </c>
      <c r="D12" s="20">
        <v>7113.2661381235785</v>
      </c>
      <c r="E12" s="20">
        <v>69612.78037858201</v>
      </c>
      <c r="F12" s="20">
        <v>164157.88084923977</v>
      </c>
      <c r="G12" s="20">
        <v>56694.03890486469</v>
      </c>
      <c r="H12" s="20">
        <v>66615.6754028199</v>
      </c>
      <c r="I12" s="20">
        <v>5415.829363781534</v>
      </c>
      <c r="J12" s="20">
        <v>2095.399143152804</v>
      </c>
      <c r="K12" s="20">
        <v>985.6763104120867</v>
      </c>
      <c r="L12" s="20">
        <v>500.38094867988934</v>
      </c>
      <c r="M12" s="20">
        <v>324.5999227560122</v>
      </c>
      <c r="N12" s="21">
        <v>381105.7328573144</v>
      </c>
    </row>
    <row r="13" spans="1:14" s="6" customFormat="1" ht="20.25" customHeight="1">
      <c r="A13" s="1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6" customFormat="1" ht="20.25" customHeight="1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6" customFormat="1" ht="20.25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6" customFormat="1" ht="20.25" customHeight="1">
      <c r="A16" s="1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6" customFormat="1" ht="20.25" customHeight="1">
      <c r="A17" s="1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6" customFormat="1" ht="20.25" customHeight="1">
      <c r="A18" s="1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6" customFormat="1" ht="20.25" customHeight="1">
      <c r="A19" s="1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6" customFormat="1" ht="20.25" customHeigh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6" customFormat="1" ht="20.25" customHeight="1">
      <c r="A21" s="1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6" customFormat="1" ht="20.25" customHeight="1">
      <c r="A22" s="1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6" customFormat="1" ht="20.25" customHeight="1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6" customFormat="1" ht="20.25" customHeight="1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6" customFormat="1" ht="20.25" customHeight="1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6" customFormat="1" ht="20.25" customHeight="1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4" s="6" customFormat="1" ht="20.25" customHeight="1">
      <c r="A27" s="1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1:14" s="6" customFormat="1" ht="20.25" customHeight="1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s="6" customFormat="1" ht="20.25" customHeight="1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s="6" customFormat="1" ht="20.25" customHeight="1">
      <c r="A30" s="1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1:14" s="6" customFormat="1" ht="20.25" customHeight="1">
      <c r="A31" s="24" t="s">
        <v>19</v>
      </c>
      <c r="B31" s="25">
        <f>+MAX(B8:B30)</f>
        <v>1212.106119101093</v>
      </c>
      <c r="C31" s="25">
        <f aca="true" t="shared" si="0" ref="C31:N31">+MAX(C8:C30)</f>
        <v>6813.774877899705</v>
      </c>
      <c r="D31" s="25">
        <f t="shared" si="0"/>
        <v>48568.76330286142</v>
      </c>
      <c r="E31" s="25">
        <f t="shared" si="0"/>
        <v>321591.37814007426</v>
      </c>
      <c r="F31" s="25">
        <f t="shared" si="0"/>
        <v>296269.0484719829</v>
      </c>
      <c r="G31" s="25">
        <f t="shared" si="0"/>
        <v>129015.53991130902</v>
      </c>
      <c r="H31" s="25">
        <f t="shared" si="0"/>
        <v>66615.6754028199</v>
      </c>
      <c r="I31" s="25">
        <f t="shared" si="0"/>
        <v>5415.829363781534</v>
      </c>
      <c r="J31" s="25">
        <f t="shared" si="0"/>
        <v>2293.17927483465</v>
      </c>
      <c r="K31" s="25">
        <f t="shared" si="0"/>
        <v>1875.2599221946869</v>
      </c>
      <c r="L31" s="25">
        <f t="shared" si="0"/>
        <v>804.8341412050436</v>
      </c>
      <c r="M31" s="25">
        <f t="shared" si="0"/>
        <v>907.1412627861849</v>
      </c>
      <c r="N31" s="26">
        <f t="shared" si="0"/>
        <v>743692.5038837743</v>
      </c>
    </row>
    <row r="32" spans="1:14" s="6" customFormat="1" ht="20.25" customHeight="1">
      <c r="A32" s="24" t="s">
        <v>17</v>
      </c>
      <c r="B32" s="25">
        <f>+AVERAGE(B8:B30)</f>
        <v>727.7976119417484</v>
      </c>
      <c r="C32" s="25">
        <f aca="true" t="shared" si="1" ref="C32:N32">+AVERAGE(C8:C30)</f>
        <v>2405.884421704218</v>
      </c>
      <c r="D32" s="25">
        <f t="shared" si="1"/>
        <v>19297.04245216737</v>
      </c>
      <c r="E32" s="25">
        <f t="shared" si="1"/>
        <v>88043.42240792331</v>
      </c>
      <c r="F32" s="25">
        <f t="shared" si="1"/>
        <v>143629.66354903363</v>
      </c>
      <c r="G32" s="25">
        <f t="shared" si="1"/>
        <v>59509.02237501022</v>
      </c>
      <c r="H32" s="25">
        <f t="shared" si="1"/>
        <v>20901.710430338764</v>
      </c>
      <c r="I32" s="25">
        <f t="shared" si="1"/>
        <v>3341.5384619094352</v>
      </c>
      <c r="J32" s="25">
        <f t="shared" si="1"/>
        <v>1493.0065785756822</v>
      </c>
      <c r="K32" s="25">
        <f t="shared" si="1"/>
        <v>947.1515340913351</v>
      </c>
      <c r="L32" s="25">
        <f t="shared" si="1"/>
        <v>518.5115062460281</v>
      </c>
      <c r="M32" s="25">
        <f t="shared" si="1"/>
        <v>434.0388573971015</v>
      </c>
      <c r="N32" s="26">
        <f t="shared" si="1"/>
        <v>341248.79018633877</v>
      </c>
    </row>
    <row r="33" spans="1:14" s="6" customFormat="1" ht="20.25" customHeight="1">
      <c r="A33" s="24" t="s">
        <v>18</v>
      </c>
      <c r="B33" s="25">
        <f>+MIN(B8:B30)</f>
        <v>6.626850956511988</v>
      </c>
      <c r="C33" s="25">
        <f aca="true" t="shared" si="2" ref="C33:N33">+MIN(C8:C30)</f>
        <v>5.7445098584162</v>
      </c>
      <c r="D33" s="25">
        <f t="shared" si="2"/>
        <v>158.39566067351177</v>
      </c>
      <c r="E33" s="25">
        <f t="shared" si="2"/>
        <v>259.21172075215986</v>
      </c>
      <c r="F33" s="25">
        <f t="shared" si="2"/>
        <v>8060.05584159044</v>
      </c>
      <c r="G33" s="25">
        <f t="shared" si="2"/>
        <v>1938.2457757354723</v>
      </c>
      <c r="H33" s="25">
        <f t="shared" si="2"/>
        <v>307.54432623880336</v>
      </c>
      <c r="I33" s="25">
        <f t="shared" si="2"/>
        <v>65.92064497601274</v>
      </c>
      <c r="J33" s="25">
        <f t="shared" si="2"/>
        <v>28.867316960687212</v>
      </c>
      <c r="K33" s="25">
        <f t="shared" si="2"/>
        <v>15.635203747743182</v>
      </c>
      <c r="L33" s="25">
        <f t="shared" si="2"/>
        <v>9.332938513123995</v>
      </c>
      <c r="M33" s="25">
        <f t="shared" si="2"/>
        <v>7.067339560304858</v>
      </c>
      <c r="N33" s="26">
        <f t="shared" si="2"/>
        <v>10862.648129563184</v>
      </c>
    </row>
    <row r="34" spans="1:14" s="6" customFormat="1" ht="20.2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s="6" customFormat="1" ht="20.2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s="6" customFormat="1" ht="20.25" customHeight="1">
      <c r="A36" s="35"/>
      <c r="B36" s="34" t="s">
        <v>20</v>
      </c>
      <c r="C36" s="42"/>
      <c r="D36" s="38"/>
      <c r="E36" s="51" t="s">
        <v>21</v>
      </c>
      <c r="F36" s="52"/>
      <c r="G36" s="52"/>
      <c r="H36" s="53"/>
      <c r="I36" s="43" t="s">
        <v>22</v>
      </c>
      <c r="J36" s="54">
        <f>N32</f>
        <v>341248.79018633877</v>
      </c>
      <c r="K36" s="55"/>
      <c r="L36" s="43" t="s">
        <v>22</v>
      </c>
      <c r="M36" s="47">
        <f>J36/J37</f>
        <v>157.2575069983128</v>
      </c>
      <c r="N36" s="46" t="s">
        <v>23</v>
      </c>
    </row>
    <row r="37" spans="1:14" s="6" customFormat="1" ht="20.25" customHeight="1">
      <c r="A37" s="35"/>
      <c r="B37" s="38"/>
      <c r="C37" s="38"/>
      <c r="D37" s="38"/>
      <c r="E37" s="38"/>
      <c r="F37" s="51" t="s">
        <v>24</v>
      </c>
      <c r="G37" s="53"/>
      <c r="H37" s="38"/>
      <c r="I37" s="38"/>
      <c r="J37" s="54">
        <f>P3</f>
        <v>2170</v>
      </c>
      <c r="K37" s="55"/>
      <c r="L37" s="38"/>
      <c r="M37" s="38"/>
      <c r="N37" s="46"/>
    </row>
    <row r="38" spans="1:14" s="6" customFormat="1" ht="20.25" customHeight="1">
      <c r="A38" s="3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</row>
    <row r="39" spans="1:14" ht="26.25" customHeight="1">
      <c r="A39" s="37"/>
      <c r="B39" s="41"/>
      <c r="C39" s="48" t="s">
        <v>27</v>
      </c>
      <c r="D39" s="27"/>
      <c r="E39" s="17"/>
      <c r="F39" s="17"/>
      <c r="G39" s="40"/>
      <c r="H39" s="41"/>
      <c r="I39" s="41"/>
      <c r="J39" s="41"/>
      <c r="K39" s="41"/>
      <c r="L39" s="41"/>
      <c r="M39" s="41"/>
      <c r="N39" s="45"/>
    </row>
    <row r="40" ht="18.75" customHeight="1"/>
    <row r="41" ht="18.75" customHeight="1"/>
    <row r="42" ht="18.75" customHeight="1"/>
    <row r="43" ht="18.75" customHeight="1"/>
  </sheetData>
  <sheetProtection/>
  <mergeCells count="6">
    <mergeCell ref="E36:H36"/>
    <mergeCell ref="J36:K36"/>
    <mergeCell ref="F37:G37"/>
    <mergeCell ref="J37:K37"/>
    <mergeCell ref="A3:E3"/>
    <mergeCell ref="K3:N3"/>
  </mergeCells>
  <printOptions/>
  <pageMargins left="1.1811023622047245" right="0" top="0.7874015748031497" bottom="0.1968503937007874" header="0.31496062992125984" footer="0.03937007874015748"/>
  <pageSetup horizontalDpi="300" verticalDpi="300" orientation="portrait" paperSize="9" scale="90" r:id="rId2"/>
  <headerFooter alignWithMargins="0">
    <oddHeader>&amp;R&amp;"Angsana New,ตัวหนา"&amp;16 93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2022-06-08T04:32:33Z</cp:lastPrinted>
  <dcterms:created xsi:type="dcterms:W3CDTF">1999-04-02T07:28:09Z</dcterms:created>
  <dcterms:modified xsi:type="dcterms:W3CDTF">2023-06-26T02:58:50Z</dcterms:modified>
  <cp:category/>
  <cp:version/>
  <cp:contentType/>
  <cp:contentStatus/>
</cp:coreProperties>
</file>