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N.75" sheetId="1" r:id="rId1"/>
    <sheet name="Sheet2" sheetId="2" r:id="rId2"/>
    <sheet name="Sheet3" sheetId="3" r:id="rId3"/>
  </sheets>
  <definedNames>
    <definedName name="_xlnm.Print_Area" localSheetId="0">'Return N.75'!$A$1:$Q$34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<sst xmlns="http://schemas.openxmlformats.org/spreadsheetml/2006/main" count="50" uniqueCount="25">
  <si>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</si>
  <si>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</si>
  <si>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</si>
  <si>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</si>
  <si>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</si>
  <si>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</si>
  <si>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</si>
  <si>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</si>
  <si>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</si>
  <si>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</si>
  <si>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</si>
  <si>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</si>
  <si>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</si>
  <si>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</si>
  <si>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</si>
  <si>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</si>
  <si>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</si>
  <si>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</si>
  <si>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</si>
  <si>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</si>
  <si>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</si>
  <si>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</si>
  <si>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</si>
  <si>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N.75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</si>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</sst>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3" xfId="0" applyNumberFormat="1" applyFont="1" applyFill="1" applyBorder="1" applyAlignment="1">
      <alignment horizontal="right" vertical="center"/>
    </xf>
    <xf numFmtId="202" fontId="4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202" fontId="4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202" fontId="4" fillId="0" borderId="27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น้ำว้า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5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N.75'!$D$33:$O$33</c:f>
              <c:numCache/>
            </c:numRef>
          </c:xVal>
          <c:yVal>
            <c:numRef>
              <c:f>'Return N.75'!$D$34:$O$34</c:f>
              <c:numCache/>
            </c:numRef>
          </c:yVal>
          <c:smooth val="0"/>
        </c:ser>
        <c:axId val="20539008"/>
        <c:axId val="59967105"/>
      </c:scatterChart>
      <c:valAx>
        <c:axId val="2053900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967105"/>
        <c:crossesAt val="100"/>
        <c:crossBetween val="midCat"/>
        <c:dispUnits/>
        <c:majorUnit val="10"/>
      </c:valAx>
      <c:valAx>
        <c:axId val="5996710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5390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23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22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AVERAGE(J41:J56)</f>
        <v>849.11625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1" t="s">
        <v>1</v>
      </c>
      <c r="B5" s="82" t="s">
        <v>19</v>
      </c>
      <c r="C5" s="81" t="s">
        <v>1</v>
      </c>
      <c r="D5" s="8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(VAR(J41:J56))</f>
        <v>223278.2282383334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2549</v>
      </c>
      <c r="B6" s="78">
        <v>762.6</v>
      </c>
      <c r="C6" s="79"/>
      <c r="D6" s="80"/>
      <c r="E6" s="1"/>
      <c r="F6" s="2"/>
      <c r="K6" s="4" t="s">
        <v>7</v>
      </c>
      <c r="M6" s="9" t="s">
        <v>0</v>
      </c>
      <c r="T6" s="4" t="s">
        <v>8</v>
      </c>
      <c r="V6" s="10">
        <f>STDEV(J41:J56)</f>
        <v>472.5232568227022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2550</v>
      </c>
      <c r="B7" s="23">
        <v>519.25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2551</v>
      </c>
      <c r="B8" s="23">
        <v>939.5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2552</v>
      </c>
      <c r="B9" s="23">
        <v>542.6</v>
      </c>
      <c r="C9" s="12"/>
      <c r="D9" s="13"/>
      <c r="E9" s="15"/>
      <c r="F9" s="15"/>
      <c r="U9" s="2" t="s">
        <v>16</v>
      </c>
      <c r="V9" s="16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2553</v>
      </c>
      <c r="B10" s="23">
        <v>1147.4</v>
      </c>
      <c r="C10" s="12"/>
      <c r="D10" s="13"/>
      <c r="E10" s="17"/>
      <c r="F10" s="18"/>
      <c r="U10" s="2" t="s">
        <v>17</v>
      </c>
      <c r="V10" s="16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2554</v>
      </c>
      <c r="B11" s="23">
        <v>2166.88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2555</v>
      </c>
      <c r="B12" s="23">
        <v>557.5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2556</v>
      </c>
      <c r="B13" s="23">
        <v>863.4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2557</v>
      </c>
      <c r="B14" s="23">
        <v>353.55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2558</v>
      </c>
      <c r="B15" s="23">
        <v>445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2559</v>
      </c>
      <c r="B16" s="23">
        <v>1529.5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2560</v>
      </c>
      <c r="B17" s="23">
        <v>381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2561</v>
      </c>
      <c r="B18" s="23">
        <v>709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2562</v>
      </c>
      <c r="B19" s="23">
        <v>655.2</v>
      </c>
      <c r="C19" s="24"/>
      <c r="D19" s="25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2563</v>
      </c>
      <c r="B20" s="26">
        <v>1112</v>
      </c>
      <c r="C20" s="24"/>
      <c r="D20" s="25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2564</v>
      </c>
      <c r="B21" s="26">
        <v>901.48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23"/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23"/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23"/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23"/>
      <c r="C25" s="24"/>
      <c r="D25" s="25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3"/>
      <c r="C26" s="24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5"/>
      <c r="C29" s="27"/>
      <c r="D29" s="30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1"/>
      <c r="B30" s="76"/>
      <c r="C30" s="32"/>
      <c r="D30" s="33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4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5"/>
      <c r="C34" s="49" t="s">
        <v>2</v>
      </c>
      <c r="D34" s="50">
        <f>ROUND((((-LN(-LN(1-1/D33)))+$B$83*$B$84)/$B$83),2)</f>
        <v>780.87</v>
      </c>
      <c r="E34" s="49">
        <f aca="true" t="shared" si="1" ref="E34:O34">ROUND((((-LN(-LN(1-1/E33)))+$B$83*$B$84)/$B$83),2)</f>
        <v>1026.71</v>
      </c>
      <c r="F34" s="51">
        <f t="shared" si="1"/>
        <v>1184.06</v>
      </c>
      <c r="G34" s="51">
        <f t="shared" si="1"/>
        <v>1300.53</v>
      </c>
      <c r="H34" s="51">
        <f t="shared" si="1"/>
        <v>1393.17</v>
      </c>
      <c r="I34" s="51">
        <f t="shared" si="1"/>
        <v>1644.6</v>
      </c>
      <c r="J34" s="51">
        <f t="shared" si="1"/>
        <v>1974.63</v>
      </c>
      <c r="K34" s="51">
        <f t="shared" si="1"/>
        <v>2079.33</v>
      </c>
      <c r="L34" s="51">
        <f t="shared" si="1"/>
        <v>2401.83</v>
      </c>
      <c r="M34" s="51">
        <f t="shared" si="1"/>
        <v>2721.96</v>
      </c>
      <c r="N34" s="51">
        <f t="shared" si="1"/>
        <v>3040.91</v>
      </c>
      <c r="O34" s="51">
        <f t="shared" si="1"/>
        <v>3461.71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2"/>
      <c r="C35" s="52"/>
      <c r="D35" s="52"/>
      <c r="E35" s="1"/>
      <c r="F35" s="2"/>
      <c r="S35" s="21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5"/>
      <c r="C37" s="45"/>
      <c r="D37" s="45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1"/>
      <c r="B39" s="45"/>
      <c r="C39" s="45"/>
      <c r="D39" s="45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5"/>
      <c r="C41" s="45"/>
      <c r="D41" s="45"/>
      <c r="E41" s="18"/>
      <c r="G41" s="59" t="s">
        <v>20</v>
      </c>
      <c r="I41" s="21">
        <v>2549</v>
      </c>
      <c r="J41" s="20">
        <v>762.6</v>
      </c>
      <c r="K41" s="21"/>
      <c r="S41" s="21"/>
      <c r="Y41" s="6"/>
      <c r="Z41" s="6"/>
      <c r="AA41" s="6"/>
      <c r="AB41" s="6"/>
    </row>
    <row r="42" spans="1:28" ht="18.75">
      <c r="A42" s="19"/>
      <c r="B42" s="52"/>
      <c r="C42" s="52"/>
      <c r="D42" s="52"/>
      <c r="E42" s="1"/>
      <c r="I42" s="21">
        <v>2550</v>
      </c>
      <c r="J42" s="20">
        <v>519.25</v>
      </c>
      <c r="K42" s="21"/>
      <c r="S42" s="21"/>
      <c r="Y42" s="6"/>
      <c r="Z42" s="6"/>
      <c r="AA42" s="6"/>
      <c r="AB42" s="6"/>
    </row>
    <row r="43" spans="1:28" ht="18.75">
      <c r="A43" s="19"/>
      <c r="B43" s="60"/>
      <c r="C43" s="60"/>
      <c r="D43" s="60"/>
      <c r="E43" s="1"/>
      <c r="I43" s="21">
        <v>2551</v>
      </c>
      <c r="J43" s="20">
        <v>939.5</v>
      </c>
      <c r="K43" s="21"/>
      <c r="S43" s="21"/>
      <c r="Y43" s="6"/>
      <c r="Z43" s="6"/>
      <c r="AA43" s="6"/>
      <c r="AB43" s="6"/>
    </row>
    <row r="44" spans="1:28" ht="18.75">
      <c r="A44" s="19"/>
      <c r="B44" s="52"/>
      <c r="C44" s="52"/>
      <c r="D44" s="52"/>
      <c r="E44" s="1"/>
      <c r="I44" s="21">
        <v>2552</v>
      </c>
      <c r="J44" s="20">
        <v>542.6</v>
      </c>
      <c r="K44" s="21"/>
      <c r="S44" s="21"/>
      <c r="Y44" s="6"/>
      <c r="Z44" s="6"/>
      <c r="AA44" s="6"/>
      <c r="AB44" s="6"/>
    </row>
    <row r="45" spans="1:28" ht="18.75">
      <c r="A45" s="19"/>
      <c r="B45" s="52"/>
      <c r="C45" s="52"/>
      <c r="D45" s="52"/>
      <c r="E45" s="61"/>
      <c r="I45" s="21">
        <v>2553</v>
      </c>
      <c r="J45" s="20">
        <v>1147.4</v>
      </c>
      <c r="K45" s="21"/>
      <c r="S45" s="21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1">
        <v>2554</v>
      </c>
      <c r="J46" s="20">
        <v>2166.88</v>
      </c>
      <c r="K46" s="21"/>
      <c r="S46" s="21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1">
        <v>2555</v>
      </c>
      <c r="J47" s="20">
        <v>557.5</v>
      </c>
      <c r="K47" s="21"/>
      <c r="S47" s="21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1">
        <v>2556</v>
      </c>
      <c r="J48" s="20">
        <v>863.4</v>
      </c>
      <c r="K48" s="21"/>
      <c r="S48" s="21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1">
        <v>2557</v>
      </c>
      <c r="J49" s="20">
        <v>353.55</v>
      </c>
      <c r="K49" s="21"/>
      <c r="S49" s="21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1">
        <v>2558</v>
      </c>
      <c r="J50" s="20">
        <v>445</v>
      </c>
      <c r="K50" s="21"/>
      <c r="S50" s="21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1">
        <v>2559</v>
      </c>
      <c r="J51" s="20">
        <v>1529.5</v>
      </c>
      <c r="K51" s="21"/>
      <c r="S51" s="21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21">
        <v>2560</v>
      </c>
      <c r="J52" s="20">
        <v>381</v>
      </c>
      <c r="K52" s="21"/>
      <c r="S52" s="21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21">
        <v>2561</v>
      </c>
      <c r="J53" s="20">
        <v>709</v>
      </c>
      <c r="K53" s="21"/>
      <c r="S53" s="21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21">
        <v>2562</v>
      </c>
      <c r="J54" s="20">
        <v>655.2</v>
      </c>
      <c r="K54" s="21"/>
      <c r="S54" s="21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1">
        <v>2563</v>
      </c>
      <c r="J55" s="20">
        <v>1112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21">
        <v>2564</v>
      </c>
      <c r="J56" s="20">
        <v>901.48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21"/>
      <c r="J57" s="20"/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1"/>
      <c r="J58" s="20"/>
      <c r="K58" s="21"/>
      <c r="S58" s="21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1"/>
      <c r="J59" s="20"/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1"/>
      <c r="J60" s="20"/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1"/>
      <c r="J61" s="21"/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1"/>
      <c r="J62" s="21"/>
      <c r="K62" s="21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0.515369</v>
      </c>
      <c r="C80" s="72"/>
      <c r="D80" s="72"/>
      <c r="E80" s="72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1.030603</v>
      </c>
      <c r="C81" s="72"/>
      <c r="D81" s="72"/>
      <c r="E81" s="72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0.002181063016728291</v>
      </c>
      <c r="C83" s="73"/>
      <c r="D83" s="73"/>
      <c r="E83" s="73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612.8236733769364</v>
      </c>
      <c r="C84" s="73"/>
      <c r="D84" s="73"/>
      <c r="E84" s="73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4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4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2022-06-07T04:06:31Z</dcterms:modified>
  <cp:category/>
  <cp:version/>
  <cp:contentType/>
  <cp:contentStatus/>
</cp:coreProperties>
</file>