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N.7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<sst xmlns="http://schemas.openxmlformats.org/spreadsheetml/2006/main" count="39" uniqueCount="24">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</sst>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N.75 น้ำว้า อ.เวียงสา จ.น่าน</a:t>
            </a:r>
          </a:p>
        </c:rich>
      </c:tx>
      <c:layout>
        <c:manualLayout>
          <c:xMode val="factor"/>
          <c:yMode val="factor"/>
          <c:x val="0.03325"/>
          <c:y val="-0.006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2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N.75'!$B$5:$B$17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'std. - N.75'!$C$5:$C$17</c:f>
              <c:numCache>
                <c:ptCount val="13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2545.9</c:v>
                </c:pt>
              </c:numCache>
            </c:numRef>
          </c:val>
        </c:ser>
        <c:axId val="36755804"/>
        <c:axId val="62366781"/>
      </c:barChart>
      <c:lineChart>
        <c:grouping val="standard"/>
        <c:varyColors val="0"/>
        <c:ser>
          <c:idx val="1"/>
          <c:order val="1"/>
          <c:tx>
            <c:v>ค่าเฉลี่ย (2549 - 2560 )อยู่ระหว่างค่า+-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'std. - N.75'!$E$5:$E$16</c:f>
              <c:numCache>
                <c:ptCount val="12"/>
                <c:pt idx="0">
                  <c:v>2191.5995053333336</c:v>
                </c:pt>
                <c:pt idx="1">
                  <c:v>2191.5995053333336</c:v>
                </c:pt>
                <c:pt idx="2">
                  <c:v>2191.5995053333336</c:v>
                </c:pt>
                <c:pt idx="3">
                  <c:v>2191.5995053333336</c:v>
                </c:pt>
                <c:pt idx="4">
                  <c:v>2191.5995053333336</c:v>
                </c:pt>
                <c:pt idx="5">
                  <c:v>2191.5995053333336</c:v>
                </c:pt>
                <c:pt idx="6">
                  <c:v>2191.5995053333336</c:v>
                </c:pt>
                <c:pt idx="7">
                  <c:v>2191.5995053333336</c:v>
                </c:pt>
                <c:pt idx="8">
                  <c:v>2191.5995053333336</c:v>
                </c:pt>
                <c:pt idx="9">
                  <c:v>2191.5995053333336</c:v>
                </c:pt>
                <c:pt idx="10">
                  <c:v>2191.5995053333336</c:v>
                </c:pt>
                <c:pt idx="11">
                  <c:v>2191.5995053333336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'std. - N.75'!$H$5:$H$16</c:f>
              <c:numCache>
                <c:ptCount val="12"/>
                <c:pt idx="0">
                  <c:v>2830.728592653807</c:v>
                </c:pt>
                <c:pt idx="1">
                  <c:v>2830.728592653807</c:v>
                </c:pt>
                <c:pt idx="2">
                  <c:v>2830.728592653807</c:v>
                </c:pt>
                <c:pt idx="3">
                  <c:v>2830.728592653807</c:v>
                </c:pt>
                <c:pt idx="4">
                  <c:v>2830.728592653807</c:v>
                </c:pt>
                <c:pt idx="5">
                  <c:v>2830.728592653807</c:v>
                </c:pt>
                <c:pt idx="6">
                  <c:v>2830.728592653807</c:v>
                </c:pt>
                <c:pt idx="7">
                  <c:v>2830.728592653807</c:v>
                </c:pt>
                <c:pt idx="8">
                  <c:v>2830.728592653807</c:v>
                </c:pt>
                <c:pt idx="9">
                  <c:v>2830.728592653807</c:v>
                </c:pt>
                <c:pt idx="10">
                  <c:v>2830.728592653807</c:v>
                </c:pt>
                <c:pt idx="11">
                  <c:v>2830.728592653807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0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'std. - N.75'!$F$5:$F$16</c:f>
              <c:numCache>
                <c:ptCount val="12"/>
                <c:pt idx="0">
                  <c:v>1552.4704180128601</c:v>
                </c:pt>
                <c:pt idx="1">
                  <c:v>1552.4704180128601</c:v>
                </c:pt>
                <c:pt idx="2">
                  <c:v>1552.4704180128601</c:v>
                </c:pt>
                <c:pt idx="3">
                  <c:v>1552.4704180128601</c:v>
                </c:pt>
                <c:pt idx="4">
                  <c:v>1552.4704180128601</c:v>
                </c:pt>
                <c:pt idx="5">
                  <c:v>1552.4704180128601</c:v>
                </c:pt>
                <c:pt idx="6">
                  <c:v>1552.4704180128601</c:v>
                </c:pt>
                <c:pt idx="7">
                  <c:v>1552.4704180128601</c:v>
                </c:pt>
                <c:pt idx="8">
                  <c:v>1552.4704180128601</c:v>
                </c:pt>
                <c:pt idx="9">
                  <c:v>1552.4704180128601</c:v>
                </c:pt>
                <c:pt idx="10">
                  <c:v>1552.4704180128601</c:v>
                </c:pt>
                <c:pt idx="11">
                  <c:v>1552.4704180128601</c:v>
                </c:pt>
              </c:numCache>
            </c:numRef>
          </c:val>
          <c:smooth val="0"/>
        </c:ser>
        <c:axId val="36755804"/>
        <c:axId val="62366781"/>
      </c:line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366781"/>
        <c:crossesAt val="0"/>
        <c:auto val="1"/>
        <c:lblOffset val="100"/>
        <c:tickLblSkip val="1"/>
        <c:noMultiLvlLbl val="0"/>
      </c:catAx>
      <c:valAx>
        <c:axId val="6236678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755804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9625"/>
          <c:y val="0.89025"/>
          <c:w val="0.831"/>
          <c:h val="0.0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N.75 น้ำว้า อ.เวียงสา จ.น่าน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5"/>
          <c:y val="0.14075"/>
          <c:w val="0.86875"/>
          <c:h val="0.771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0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1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N.75'!$B$5:$B$17</c:f>
              <c:numCache>
                <c:ptCount val="13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</c:numCache>
            </c:numRef>
          </c:cat>
          <c:val>
            <c:numRef>
              <c:f>'std. - N.75'!$C$5:$C$17</c:f>
              <c:numCache>
                <c:ptCount val="13"/>
                <c:pt idx="0">
                  <c:v>2395.19</c:v>
                </c:pt>
                <c:pt idx="1">
                  <c:v>1764.93</c:v>
                </c:pt>
                <c:pt idx="2">
                  <c:v>3048.23</c:v>
                </c:pt>
                <c:pt idx="3">
                  <c:v>1721.32</c:v>
                </c:pt>
                <c:pt idx="4">
                  <c:v>2273.6894399999996</c:v>
                </c:pt>
                <c:pt idx="5">
                  <c:v>3711.4416000000006</c:v>
                </c:pt>
                <c:pt idx="6">
                  <c:v>1884.89</c:v>
                </c:pt>
                <c:pt idx="7">
                  <c:v>1603.11</c:v>
                </c:pt>
                <c:pt idx="8">
                  <c:v>1794.14</c:v>
                </c:pt>
                <c:pt idx="9">
                  <c:v>1599.012576</c:v>
                </c:pt>
                <c:pt idx="10">
                  <c:v>2395.640448</c:v>
                </c:pt>
                <c:pt idx="11">
                  <c:v>2107.6</c:v>
                </c:pt>
                <c:pt idx="12">
                  <c:v>2545.9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(2549 - 2560 ) 12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N.75'!$B$5:$B$16</c:f>
              <c:numCach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'std. - N.75'!$E$5:$E$16</c:f>
              <c:numCache>
                <c:ptCount val="12"/>
                <c:pt idx="0">
                  <c:v>2191.5995053333336</c:v>
                </c:pt>
                <c:pt idx="1">
                  <c:v>2191.5995053333336</c:v>
                </c:pt>
                <c:pt idx="2">
                  <c:v>2191.5995053333336</c:v>
                </c:pt>
                <c:pt idx="3">
                  <c:v>2191.5995053333336</c:v>
                </c:pt>
                <c:pt idx="4">
                  <c:v>2191.5995053333336</c:v>
                </c:pt>
                <c:pt idx="5">
                  <c:v>2191.5995053333336</c:v>
                </c:pt>
                <c:pt idx="6">
                  <c:v>2191.5995053333336</c:v>
                </c:pt>
                <c:pt idx="7">
                  <c:v>2191.5995053333336</c:v>
                </c:pt>
                <c:pt idx="8">
                  <c:v>2191.5995053333336</c:v>
                </c:pt>
                <c:pt idx="9">
                  <c:v>2191.5995053333336</c:v>
                </c:pt>
                <c:pt idx="10">
                  <c:v>2191.5995053333336</c:v>
                </c:pt>
                <c:pt idx="11">
                  <c:v>2191.5995053333336</c:v>
                </c:pt>
              </c:numCache>
            </c:numRef>
          </c:val>
          <c:smooth val="0"/>
        </c:ser>
        <c:marker val="1"/>
        <c:axId val="24430118"/>
        <c:axId val="18544471"/>
      </c:line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44471"/>
        <c:crossesAt val="0"/>
        <c:auto val="1"/>
        <c:lblOffset val="100"/>
        <c:tickLblSkip val="1"/>
        <c:noMultiLvlLbl val="0"/>
      </c:catAx>
      <c:valAx>
        <c:axId val="18544471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43011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97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0.40875</cdr:y>
    </cdr:from>
    <cdr:to>
      <cdr:x>0.59025</cdr:x>
      <cdr:y>0.446</cdr:y>
    </cdr:to>
    <cdr:sp>
      <cdr:nvSpPr>
        <cdr:cNvPr id="1" name="TextBox 1"/>
        <cdr:cNvSpPr txBox="1">
          <a:spLocks noChangeArrowheads="1"/>
        </cdr:cNvSpPr>
      </cdr:nvSpPr>
      <cdr:spPr>
        <a:xfrm>
          <a:off x="4219575" y="2514600"/>
          <a:ext cx="13144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2,192 ล้าน ลบ.ม..</a:t>
          </a:r>
        </a:p>
      </cdr:txBody>
    </cdr:sp>
  </cdr:relSizeAnchor>
  <cdr:relSizeAnchor xmlns:cdr="http://schemas.openxmlformats.org/drawingml/2006/chartDrawing">
    <cdr:from>
      <cdr:x>0.5665</cdr:x>
      <cdr:y>0.269</cdr:y>
    </cdr:from>
    <cdr:to>
      <cdr:x>0.714</cdr:x>
      <cdr:y>0.30625</cdr:y>
    </cdr:to>
    <cdr:sp>
      <cdr:nvSpPr>
        <cdr:cNvPr id="2" name="TextBox 1"/>
        <cdr:cNvSpPr txBox="1">
          <a:spLocks noChangeArrowheads="1"/>
        </cdr:cNvSpPr>
      </cdr:nvSpPr>
      <cdr:spPr>
        <a:xfrm>
          <a:off x="5314950" y="1657350"/>
          <a:ext cx="1381125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2,831 ล้าน ลบ.ม.</a:t>
          </a:r>
        </a:p>
      </cdr:txBody>
    </cdr:sp>
  </cdr:relSizeAnchor>
  <cdr:relSizeAnchor xmlns:cdr="http://schemas.openxmlformats.org/drawingml/2006/chartDrawing">
    <cdr:from>
      <cdr:x>0.28975</cdr:x>
      <cdr:y>0.56075</cdr:y>
    </cdr:from>
    <cdr:to>
      <cdr:x>0.438</cdr:x>
      <cdr:y>0.59975</cdr:y>
    </cdr:to>
    <cdr:sp>
      <cdr:nvSpPr>
        <cdr:cNvPr id="3" name="TextBox 1"/>
        <cdr:cNvSpPr txBox="1">
          <a:spLocks noChangeArrowheads="1"/>
        </cdr:cNvSpPr>
      </cdr:nvSpPr>
      <cdr:spPr>
        <a:xfrm>
          <a:off x="2714625" y="3457575"/>
          <a:ext cx="13906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1,552ล้าน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</cdr:x>
      <cdr:y>0.312</cdr:y>
    </cdr:from>
    <cdr:to>
      <cdr:x>0.19625</cdr:x>
      <cdr:y>0.45175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552575" y="1905000"/>
          <a:ext cx="285750" cy="857250"/>
        </a:xfrm>
        <a:prstGeom prst="curvedConnector3">
          <a:avLst>
            <a:gd name="adj1" fmla="val 0"/>
            <a:gd name="adj2" fmla="val 903643"/>
            <a:gd name="adj3" fmla="val -293189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2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4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2549</v>
      </c>
      <c r="C5" s="71">
        <v>2395.19</v>
      </c>
      <c r="D5" s="72"/>
      <c r="E5" s="73">
        <f aca="true" t="shared" si="0" ref="E5:E16">$C$105</f>
        <v>2191.5995053333336</v>
      </c>
      <c r="F5" s="74">
        <f aca="true" t="shared" si="1" ref="F5:F16">+$C$108</f>
        <v>1552.4704180128601</v>
      </c>
      <c r="G5" s="75">
        <f aca="true" t="shared" si="2" ref="G5:G16">$C$106</f>
        <v>639.1290873204734</v>
      </c>
      <c r="H5" s="76">
        <f aca="true" t="shared" si="3" ref="H5:H16">+$C$109</f>
        <v>2830.728592653807</v>
      </c>
      <c r="I5" s="2">
        <v>1</v>
      </c>
    </row>
    <row r="6" spans="2:9" ht="12">
      <c r="B6" s="22">
        <v>2550</v>
      </c>
      <c r="C6" s="77">
        <v>1764.93</v>
      </c>
      <c r="D6" s="72"/>
      <c r="E6" s="78">
        <f t="shared" si="0"/>
        <v>2191.5995053333336</v>
      </c>
      <c r="F6" s="79">
        <f t="shared" si="1"/>
        <v>1552.4704180128601</v>
      </c>
      <c r="G6" s="80">
        <f t="shared" si="2"/>
        <v>639.1290873204734</v>
      </c>
      <c r="H6" s="81">
        <f t="shared" si="3"/>
        <v>2830.728592653807</v>
      </c>
      <c r="I6" s="2">
        <v>2</v>
      </c>
    </row>
    <row r="7" spans="2:9" ht="12">
      <c r="B7" s="22">
        <v>2551</v>
      </c>
      <c r="C7" s="77">
        <v>3048.23</v>
      </c>
      <c r="D7" s="72"/>
      <c r="E7" s="78">
        <f t="shared" si="0"/>
        <v>2191.5995053333336</v>
      </c>
      <c r="F7" s="79">
        <f t="shared" si="1"/>
        <v>1552.4704180128601</v>
      </c>
      <c r="G7" s="80">
        <f t="shared" si="2"/>
        <v>639.1290873204734</v>
      </c>
      <c r="H7" s="81">
        <f t="shared" si="3"/>
        <v>2830.728592653807</v>
      </c>
      <c r="I7" s="2">
        <v>3</v>
      </c>
    </row>
    <row r="8" spans="2:9" ht="12">
      <c r="B8" s="22">
        <v>2552</v>
      </c>
      <c r="C8" s="77">
        <v>1721.32</v>
      </c>
      <c r="D8" s="72"/>
      <c r="E8" s="78">
        <f t="shared" si="0"/>
        <v>2191.5995053333336</v>
      </c>
      <c r="F8" s="79">
        <f t="shared" si="1"/>
        <v>1552.4704180128601</v>
      </c>
      <c r="G8" s="80">
        <f t="shared" si="2"/>
        <v>639.1290873204734</v>
      </c>
      <c r="H8" s="81">
        <f t="shared" si="3"/>
        <v>2830.728592653807</v>
      </c>
      <c r="I8" s="2">
        <v>4</v>
      </c>
    </row>
    <row r="9" spans="2:9" ht="12">
      <c r="B9" s="22">
        <v>2553</v>
      </c>
      <c r="C9" s="77">
        <v>2273.6894399999996</v>
      </c>
      <c r="D9" s="72"/>
      <c r="E9" s="78">
        <f t="shared" si="0"/>
        <v>2191.5995053333336</v>
      </c>
      <c r="F9" s="79">
        <f t="shared" si="1"/>
        <v>1552.4704180128601</v>
      </c>
      <c r="G9" s="80">
        <f t="shared" si="2"/>
        <v>639.1290873204734</v>
      </c>
      <c r="H9" s="81">
        <f t="shared" si="3"/>
        <v>2830.728592653807</v>
      </c>
      <c r="I9" s="2">
        <v>5</v>
      </c>
    </row>
    <row r="10" spans="2:9" ht="12">
      <c r="B10" s="22">
        <v>2554</v>
      </c>
      <c r="C10" s="77">
        <v>3711.4416000000006</v>
      </c>
      <c r="D10" s="72"/>
      <c r="E10" s="78">
        <f t="shared" si="0"/>
        <v>2191.5995053333336</v>
      </c>
      <c r="F10" s="79">
        <f t="shared" si="1"/>
        <v>1552.4704180128601</v>
      </c>
      <c r="G10" s="80">
        <f t="shared" si="2"/>
        <v>639.1290873204734</v>
      </c>
      <c r="H10" s="81">
        <f t="shared" si="3"/>
        <v>2830.728592653807</v>
      </c>
      <c r="I10" s="2">
        <v>6</v>
      </c>
    </row>
    <row r="11" spans="2:9" ht="12">
      <c r="B11" s="22">
        <v>2555</v>
      </c>
      <c r="C11" s="77">
        <v>1884.89</v>
      </c>
      <c r="D11" s="72"/>
      <c r="E11" s="78">
        <f t="shared" si="0"/>
        <v>2191.5995053333336</v>
      </c>
      <c r="F11" s="79">
        <f t="shared" si="1"/>
        <v>1552.4704180128601</v>
      </c>
      <c r="G11" s="80">
        <f t="shared" si="2"/>
        <v>639.1290873204734</v>
      </c>
      <c r="H11" s="81">
        <f t="shared" si="3"/>
        <v>2830.728592653807</v>
      </c>
      <c r="I11" s="2">
        <v>7</v>
      </c>
    </row>
    <row r="12" spans="2:9" ht="12">
      <c r="B12" s="22">
        <v>2556</v>
      </c>
      <c r="C12" s="77">
        <v>1603.11</v>
      </c>
      <c r="D12" s="72"/>
      <c r="E12" s="78">
        <f t="shared" si="0"/>
        <v>2191.5995053333336</v>
      </c>
      <c r="F12" s="79">
        <f t="shared" si="1"/>
        <v>1552.4704180128601</v>
      </c>
      <c r="G12" s="80">
        <f t="shared" si="2"/>
        <v>639.1290873204734</v>
      </c>
      <c r="H12" s="81">
        <f t="shared" si="3"/>
        <v>2830.728592653807</v>
      </c>
      <c r="I12" s="2">
        <v>8</v>
      </c>
    </row>
    <row r="13" spans="2:9" ht="12">
      <c r="B13" s="22">
        <v>2557</v>
      </c>
      <c r="C13" s="77">
        <v>1794.14</v>
      </c>
      <c r="D13" s="72"/>
      <c r="E13" s="78">
        <f t="shared" si="0"/>
        <v>2191.5995053333336</v>
      </c>
      <c r="F13" s="79">
        <f t="shared" si="1"/>
        <v>1552.4704180128601</v>
      </c>
      <c r="G13" s="80">
        <f t="shared" si="2"/>
        <v>639.1290873204734</v>
      </c>
      <c r="H13" s="81">
        <f t="shared" si="3"/>
        <v>2830.728592653807</v>
      </c>
      <c r="I13" s="2">
        <v>9</v>
      </c>
    </row>
    <row r="14" spans="2:9" ht="12">
      <c r="B14" s="22">
        <v>2558</v>
      </c>
      <c r="C14" s="77">
        <v>1599.012576</v>
      </c>
      <c r="D14" s="72"/>
      <c r="E14" s="78">
        <f t="shared" si="0"/>
        <v>2191.5995053333336</v>
      </c>
      <c r="F14" s="79">
        <f t="shared" si="1"/>
        <v>1552.4704180128601</v>
      </c>
      <c r="G14" s="80">
        <f t="shared" si="2"/>
        <v>639.1290873204734</v>
      </c>
      <c r="H14" s="81">
        <f t="shared" si="3"/>
        <v>2830.728592653807</v>
      </c>
      <c r="I14" s="2">
        <v>10</v>
      </c>
    </row>
    <row r="15" spans="2:9" ht="12">
      <c r="B15" s="22">
        <v>2559</v>
      </c>
      <c r="C15" s="77">
        <v>2395.640448</v>
      </c>
      <c r="D15" s="72"/>
      <c r="E15" s="78">
        <f t="shared" si="0"/>
        <v>2191.5995053333336</v>
      </c>
      <c r="F15" s="79">
        <f t="shared" si="1"/>
        <v>1552.4704180128601</v>
      </c>
      <c r="G15" s="80">
        <f t="shared" si="2"/>
        <v>639.1290873204734</v>
      </c>
      <c r="H15" s="81">
        <f t="shared" si="3"/>
        <v>2830.728592653807</v>
      </c>
      <c r="I15" s="2">
        <v>11</v>
      </c>
    </row>
    <row r="16" spans="2:9" ht="12">
      <c r="B16" s="22">
        <v>2560</v>
      </c>
      <c r="C16" s="77">
        <v>2107.6</v>
      </c>
      <c r="D16" s="72"/>
      <c r="E16" s="78">
        <f t="shared" si="0"/>
        <v>2191.5995053333336</v>
      </c>
      <c r="F16" s="79">
        <f t="shared" si="1"/>
        <v>1552.4704180128601</v>
      </c>
      <c r="G16" s="80">
        <f t="shared" si="2"/>
        <v>639.1290873204734</v>
      </c>
      <c r="H16" s="81">
        <f t="shared" si="3"/>
        <v>2830.728592653807</v>
      </c>
      <c r="I16" s="2">
        <v>12</v>
      </c>
    </row>
    <row r="17" spans="2:14" ht="12">
      <c r="B17" s="91">
        <v>2561</v>
      </c>
      <c r="C17" s="89">
        <v>2596.2</v>
      </c>
      <c r="D17" s="72"/>
      <c r="E17" s="78"/>
      <c r="F17" s="79"/>
      <c r="G17" s="80"/>
      <c r="H17" s="81"/>
      <c r="K17" s="95" t="s">
        <v>23</v>
      </c>
      <c r="L17" s="95"/>
      <c r="M17" s="95"/>
      <c r="N17" s="95"/>
    </row>
    <row r="18" spans="2:8" ht="12">
      <c r="B18" s="22"/>
      <c r="C18" s="77"/>
      <c r="D18" s="72"/>
      <c r="E18" s="78"/>
      <c r="F18" s="79"/>
      <c r="G18" s="80"/>
      <c r="H18" s="81"/>
    </row>
    <row r="19" spans="2:8" ht="12">
      <c r="B19" s="22"/>
      <c r="C19" s="77"/>
      <c r="D19" s="72"/>
      <c r="E19" s="78"/>
      <c r="F19" s="79"/>
      <c r="G19" s="80"/>
      <c r="H19" s="81"/>
    </row>
    <row r="20" spans="2:8" ht="12">
      <c r="B20" s="22"/>
      <c r="C20" s="77"/>
      <c r="D20" s="72"/>
      <c r="E20" s="78"/>
      <c r="F20" s="79"/>
      <c r="G20" s="80"/>
      <c r="H20" s="81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22"/>
      <c r="C28" s="82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2">
      <c r="B37" s="22"/>
      <c r="C37" s="82"/>
      <c r="D37" s="72"/>
      <c r="E37" s="78"/>
      <c r="F37" s="79"/>
      <c r="G37" s="80"/>
      <c r="H37" s="81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AVERAGE(C5:C16)</f>
        <v>2191.5995053333336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STDEV(C5:C16)</f>
        <v>639.1290873204734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0.2916267711163151</v>
      </c>
      <c r="D107" s="48"/>
      <c r="E107" s="59">
        <f>C107*100</f>
        <v>29.162677111631506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1552.4704180128601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2830.728592653807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0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12</v>
      </c>
    </row>
    <row r="113" ht="12">
      <c r="C113" s="2">
        <f>COUNTIF(C5:C16,"&gt;2831")</f>
        <v>2</v>
      </c>
    </row>
    <row r="114" ht="12">
      <c r="C114" s="2">
        <f>COUNTIF(C5:C16,"&lt;1552")</f>
        <v>0</v>
      </c>
    </row>
  </sheetData>
  <sheetProtection/>
  <mergeCells count="2">
    <mergeCell ref="B2:B4"/>
    <mergeCell ref="K17:N17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2019-04-18T07:54:46Z</dcterms:modified>
  <cp:category/>
  <cp:version/>
  <cp:contentType/>
  <cp:contentStatus/>
</cp:coreProperties>
</file>