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65" sheetId="1" r:id="rId1"/>
    <sheet name="ปริมาณน้ำสูงสุด" sheetId="2" r:id="rId2"/>
    <sheet name="ปริมาณน้ำต่ำสุด" sheetId="3" r:id="rId3"/>
    <sheet name="Data N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<sst xmlns="http://schemas.openxmlformats.org/spreadsheetml/2006/main" count="40" uniqueCount="20">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</sst>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mmm\-yyyy"/>
    <numFmt numFmtId="243" formatCode="bbbb"/>
    <numFmt numFmtId="244" formatCode="#,##0_ ;\-#,##0\ "/>
    <numFmt numFmtId="245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8" applyFont="1">
      <alignment/>
      <protection/>
    </xf>
    <xf numFmtId="241" fontId="29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2" fontId="30" fillId="0" borderId="0" xfId="48" applyNumberFormat="1" applyFont="1">
      <alignment/>
      <protection/>
    </xf>
    <xf numFmtId="241" fontId="30" fillId="0" borderId="0" xfId="48" applyNumberFormat="1" applyFont="1" applyAlignment="1">
      <alignment horizontal="right"/>
      <protection/>
    </xf>
    <xf numFmtId="0" fontId="30" fillId="0" borderId="0" xfId="48" applyFont="1">
      <alignment/>
      <protection/>
    </xf>
    <xf numFmtId="241" fontId="30" fillId="0" borderId="0" xfId="48" applyNumberFormat="1" applyFont="1">
      <alignment/>
      <protection/>
    </xf>
    <xf numFmtId="2" fontId="30" fillId="0" borderId="0" xfId="48" applyNumberFormat="1" applyFont="1" applyAlignment="1">
      <alignment horizontal="right"/>
      <protection/>
    </xf>
    <xf numFmtId="241" fontId="30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2" fontId="30" fillId="0" borderId="0" xfId="48" applyNumberFormat="1" applyFont="1" applyAlignment="1">
      <alignment horizontal="center"/>
      <protection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41" fontId="30" fillId="0" borderId="11" xfId="48" applyNumberFormat="1" applyFont="1" applyBorder="1" applyAlignment="1">
      <alignment horizontal="centerContinuous"/>
      <protection/>
    </xf>
    <xf numFmtId="241" fontId="30" fillId="0" borderId="12" xfId="48" applyNumberFormat="1" applyFont="1" applyBorder="1" applyAlignment="1">
      <alignment horizontal="centerContinuous"/>
      <protection/>
    </xf>
    <xf numFmtId="241" fontId="30" fillId="0" borderId="13" xfId="48" applyNumberFormat="1" applyFont="1" applyBorder="1" applyAlignment="1">
      <alignment horizontal="centerContinuous"/>
      <protection/>
    </xf>
    <xf numFmtId="2" fontId="30" fillId="0" borderId="14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"/>
      <protection/>
    </xf>
    <xf numFmtId="2" fontId="30" fillId="0" borderId="17" xfId="48" applyNumberFormat="1" applyFont="1" applyBorder="1" applyAlignment="1">
      <alignment horizontal="centerContinuous"/>
      <protection/>
    </xf>
    <xf numFmtId="0" fontId="30" fillId="0" borderId="18" xfId="48" applyFont="1" applyBorder="1" applyAlignment="1">
      <alignment horizontal="centerContinuous"/>
      <protection/>
    </xf>
    <xf numFmtId="241" fontId="30" fillId="0" borderId="17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41" fontId="30" fillId="0" borderId="19" xfId="48" applyNumberFormat="1" applyFont="1" applyBorder="1" applyAlignment="1">
      <alignment horizontal="centerContinuous"/>
      <protection/>
    </xf>
    <xf numFmtId="2" fontId="30" fillId="0" borderId="18" xfId="48" applyNumberFormat="1" applyFont="1" applyBorder="1" applyAlignment="1">
      <alignment horizontal="centerContinuous"/>
      <protection/>
    </xf>
    <xf numFmtId="2" fontId="30" fillId="0" borderId="16" xfId="48" applyNumberFormat="1" applyFont="1" applyBorder="1" applyAlignment="1">
      <alignment horizontal="center"/>
      <protection/>
    </xf>
    <xf numFmtId="2" fontId="30" fillId="0" borderId="20" xfId="48" applyNumberFormat="1" applyFont="1" applyBorder="1">
      <alignment/>
      <protection/>
    </xf>
    <xf numFmtId="241" fontId="30" fillId="0" borderId="20" xfId="48" applyNumberFormat="1" applyFont="1" applyBorder="1" applyAlignment="1">
      <alignment horizontal="center"/>
      <protection/>
    </xf>
    <xf numFmtId="2" fontId="30" fillId="0" borderId="20" xfId="48" applyNumberFormat="1" applyFont="1" applyBorder="1" applyAlignment="1">
      <alignment horizontal="left"/>
      <protection/>
    </xf>
    <xf numFmtId="2" fontId="30" fillId="0" borderId="20" xfId="48" applyNumberFormat="1" applyFont="1" applyBorder="1" applyAlignment="1">
      <alignment horizontal="center"/>
      <protection/>
    </xf>
    <xf numFmtId="241" fontId="30" fillId="0" borderId="16" xfId="48" applyNumberFormat="1" applyFont="1" applyBorder="1" applyAlignment="1">
      <alignment horizontal="center"/>
      <protection/>
    </xf>
    <xf numFmtId="0" fontId="30" fillId="0" borderId="19" xfId="48" applyFont="1" applyBorder="1">
      <alignment/>
      <protection/>
    </xf>
    <xf numFmtId="2" fontId="30" fillId="0" borderId="17" xfId="48" applyNumberFormat="1" applyFont="1" applyBorder="1">
      <alignment/>
      <protection/>
    </xf>
    <xf numFmtId="2" fontId="30" fillId="0" borderId="17" xfId="48" applyNumberFormat="1" applyFont="1" applyBorder="1" applyAlignment="1">
      <alignment horizontal="center"/>
      <protection/>
    </xf>
    <xf numFmtId="241" fontId="30" fillId="0" borderId="17" xfId="48" applyNumberFormat="1" applyFont="1" applyBorder="1" applyAlignment="1">
      <alignment horizontal="right"/>
      <protection/>
    </xf>
    <xf numFmtId="241" fontId="30" fillId="0" borderId="17" xfId="48" applyNumberFormat="1" applyFont="1" applyBorder="1" applyAlignment="1">
      <alignment horizontal="center"/>
      <protection/>
    </xf>
    <xf numFmtId="241" fontId="30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18" borderId="21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6" fontId="0" fillId="0" borderId="25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31" fillId="0" borderId="0" xfId="48" applyNumberFormat="1" applyFont="1">
      <alignment/>
      <protection/>
    </xf>
    <xf numFmtId="2" fontId="0" fillId="0" borderId="0" xfId="48" applyNumberFormat="1" applyFont="1" applyBorder="1">
      <alignment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16" fontId="0" fillId="0" borderId="29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6" fontId="0" fillId="0" borderId="30" xfId="48" applyNumberFormat="1" applyFont="1" applyBorder="1" applyAlignment="1">
      <alignment horizontal="right"/>
      <protection/>
    </xf>
    <xf numFmtId="2" fontId="0" fillId="0" borderId="30" xfId="48" applyNumberFormat="1" applyFont="1" applyBorder="1" applyAlignment="1">
      <alignment horizontal="right"/>
      <protection/>
    </xf>
    <xf numFmtId="2" fontId="0" fillId="0" borderId="28" xfId="48" applyNumberFormat="1" applyFont="1" applyBorder="1">
      <alignment/>
      <protection/>
    </xf>
    <xf numFmtId="16" fontId="0" fillId="0" borderId="30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16" fontId="0" fillId="0" borderId="29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26" xfId="48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0" fontId="0" fillId="0" borderId="0" xfId="48" applyNumberFormat="1" applyFont="1">
      <alignment/>
      <protection/>
    </xf>
    <xf numFmtId="16" fontId="0" fillId="0" borderId="28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32" xfId="48" applyFont="1" applyBorder="1">
      <alignment/>
      <protection/>
    </xf>
    <xf numFmtId="2" fontId="32" fillId="0" borderId="33" xfId="48" applyNumberFormat="1" applyFont="1" applyBorder="1">
      <alignment/>
      <protection/>
    </xf>
    <xf numFmtId="241" fontId="0" fillId="0" borderId="34" xfId="48" applyNumberFormat="1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3" xfId="48" applyFont="1" applyBorder="1">
      <alignment/>
      <protection/>
    </xf>
    <xf numFmtId="16" fontId="0" fillId="0" borderId="36" xfId="48" applyNumberFormat="1" applyFont="1" applyBorder="1">
      <alignment/>
      <protection/>
    </xf>
    <xf numFmtId="16" fontId="0" fillId="0" borderId="34" xfId="48" applyNumberFormat="1" applyFont="1" applyBorder="1">
      <alignment/>
      <protection/>
    </xf>
    <xf numFmtId="0" fontId="0" fillId="0" borderId="36" xfId="48" applyFont="1" applyBorder="1">
      <alignment/>
      <protection/>
    </xf>
    <xf numFmtId="0" fontId="33" fillId="0" borderId="16" xfId="47" applyFont="1" applyBorder="1">
      <alignment/>
      <protection/>
    </xf>
    <xf numFmtId="0" fontId="33" fillId="0" borderId="26" xfId="47" applyFont="1" applyBorder="1">
      <alignment/>
      <protection/>
    </xf>
    <xf numFmtId="2" fontId="33" fillId="0" borderId="28" xfId="47" applyNumberFormat="1" applyFont="1" applyBorder="1">
      <alignment/>
      <protection/>
    </xf>
    <xf numFmtId="16" fontId="33" fillId="0" borderId="30" xfId="47" applyNumberFormat="1" applyFont="1" applyBorder="1">
      <alignment/>
      <protection/>
    </xf>
    <xf numFmtId="0" fontId="33" fillId="0" borderId="27" xfId="47" applyFont="1" applyBorder="1">
      <alignment/>
      <protection/>
    </xf>
    <xf numFmtId="0" fontId="33" fillId="0" borderId="28" xfId="47" applyFont="1" applyBorder="1">
      <alignment/>
      <protection/>
    </xf>
    <xf numFmtId="2" fontId="33" fillId="0" borderId="30" xfId="47" applyNumberFormat="1" applyFont="1" applyBorder="1">
      <alignment/>
      <protection/>
    </xf>
    <xf numFmtId="0" fontId="33" fillId="0" borderId="0" xfId="47" applyFont="1">
      <alignment/>
      <protection/>
    </xf>
    <xf numFmtId="2" fontId="33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65" xfId="47"/>
    <cellStyle name="ปกติ_H41N6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3225"/>
          <c:w val="0.8177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N.65'!$Q$9:$Q$32</c:f>
              <c:numCache>
                <c:ptCount val="24"/>
                <c:pt idx="0">
                  <c:v>9.73</c:v>
                </c:pt>
                <c:pt idx="1">
                  <c:v>5.1</c:v>
                </c:pt>
                <c:pt idx="2">
                  <c:v>4.05</c:v>
                </c:pt>
                <c:pt idx="3">
                  <c:v>4.15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</c:v>
                </c:pt>
                <c:pt idx="9">
                  <c:v>5.1</c:v>
                </c:pt>
                <c:pt idx="10">
                  <c:v>8.7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</c:v>
                </c:pt>
                <c:pt idx="19">
                  <c:v>2.6500000000000057</c:v>
                </c:pt>
                <c:pt idx="20">
                  <c:v>3.980000000000018</c:v>
                </c:pt>
                <c:pt idx="21">
                  <c:v>4.200000000000017</c:v>
                </c:pt>
                <c:pt idx="22">
                  <c:v>5.2590000000000146</c:v>
                </c:pt>
                <c:pt idx="23">
                  <c:v>2.82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N.65'!$S$9:$S$32</c:f>
              <c:numCache>
                <c:ptCount val="24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</c:v>
                </c:pt>
                <c:pt idx="15">
                  <c:v>0.599000000000018</c:v>
                </c:pt>
                <c:pt idx="16">
                  <c:v>0.5500000000000114</c:v>
                </c:pt>
                <c:pt idx="17">
                  <c:v>0.5090000000000146</c:v>
                </c:pt>
                <c:pt idx="18">
                  <c:v>0.5200000000000102</c:v>
                </c:pt>
                <c:pt idx="19">
                  <c:v>0.4590000000000032</c:v>
                </c:pt>
                <c:pt idx="20">
                  <c:v>0.4900000000000091</c:v>
                </c:pt>
                <c:pt idx="21">
                  <c:v>0.5600000000000023</c:v>
                </c:pt>
                <c:pt idx="22">
                  <c:v>0.5300000000000011</c:v>
                </c:pt>
                <c:pt idx="23">
                  <c:v>0.44</c:v>
                </c:pt>
              </c:numCache>
            </c:numRef>
          </c:val>
        </c:ser>
        <c:overlap val="100"/>
        <c:gapWidth val="50"/>
        <c:axId val="34616053"/>
        <c:axId val="43109022"/>
      </c:barChart>
      <c:cat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109022"/>
        <c:crossesAt val="0"/>
        <c:auto val="1"/>
        <c:lblOffset val="100"/>
        <c:tickLblSkip val="1"/>
        <c:noMultiLvlLbl val="0"/>
      </c:catAx>
      <c:valAx>
        <c:axId val="4310902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34616053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1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075"/>
          <c:w val="0.847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N.65'!$C$9:$C$32</c:f>
              <c:numCache>
                <c:ptCount val="24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</c:v>
                </c:pt>
                <c:pt idx="14">
                  <c:v>354.23</c:v>
                </c:pt>
                <c:pt idx="15">
                  <c:v>290.4</c:v>
                </c:pt>
                <c:pt idx="16">
                  <c:v>110.84</c:v>
                </c:pt>
                <c:pt idx="17">
                  <c:v>408.08</c:v>
                </c:pt>
                <c:pt idx="18">
                  <c:v>262.3</c:v>
                </c:pt>
                <c:pt idx="19">
                  <c:v>121.2</c:v>
                </c:pt>
                <c:pt idx="20">
                  <c:v>144.22</c:v>
                </c:pt>
                <c:pt idx="21">
                  <c:v>170.32</c:v>
                </c:pt>
                <c:pt idx="22">
                  <c:v>254</c:v>
                </c:pt>
                <c:pt idx="23">
                  <c:v>109.56</c:v>
                </c:pt>
              </c:numCache>
            </c:numRef>
          </c:val>
        </c:ser>
        <c:gapWidth val="50"/>
        <c:axId val="52436879"/>
        <c:axId val="2169864"/>
      </c:barChart>
      <c:cat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69864"/>
        <c:crossesAt val="0"/>
        <c:auto val="1"/>
        <c:lblOffset val="100"/>
        <c:tickLblSkip val="1"/>
        <c:noMultiLvlLbl val="0"/>
      </c:catAx>
      <c:valAx>
        <c:axId val="216986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43687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075"/>
          <c:w val="0.847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N.65'!$I$9:$I$32</c:f>
              <c:numCache>
                <c:ptCount val="24"/>
                <c:pt idx="0">
                  <c:v>2.05</c:v>
                </c:pt>
                <c:pt idx="1">
                  <c:v>1.6</c:v>
                </c:pt>
                <c:pt idx="2">
                  <c:v>0.7</c:v>
                </c:pt>
                <c:pt idx="3">
                  <c:v>0.9</c:v>
                </c:pt>
                <c:pt idx="4">
                  <c:v>1.05</c:v>
                </c:pt>
                <c:pt idx="5">
                  <c:v>0.8</c:v>
                </c:pt>
                <c:pt idx="6">
                  <c:v>1.9</c:v>
                </c:pt>
                <c:pt idx="7">
                  <c:v>1.1</c:v>
                </c:pt>
                <c:pt idx="8">
                  <c:v>1.02</c:v>
                </c:pt>
                <c:pt idx="9">
                  <c:v>1.4</c:v>
                </c:pt>
                <c:pt idx="10">
                  <c:v>0.66</c:v>
                </c:pt>
                <c:pt idx="11">
                  <c:v>0.5</c:v>
                </c:pt>
                <c:pt idx="12">
                  <c:v>2.1</c:v>
                </c:pt>
                <c:pt idx="13">
                  <c:v>1.25</c:v>
                </c:pt>
                <c:pt idx="14">
                  <c:v>0.41</c:v>
                </c:pt>
                <c:pt idx="15">
                  <c:v>1.35</c:v>
                </c:pt>
                <c:pt idx="16">
                  <c:v>1.5</c:v>
                </c:pt>
                <c:pt idx="17">
                  <c:v>1</c:v>
                </c:pt>
                <c:pt idx="18">
                  <c:v>1.2</c:v>
                </c:pt>
                <c:pt idx="19">
                  <c:v>0.8</c:v>
                </c:pt>
                <c:pt idx="20">
                  <c:v>0.32</c:v>
                </c:pt>
                <c:pt idx="21">
                  <c:v>1.4</c:v>
                </c:pt>
                <c:pt idx="22">
                  <c:v>2.74</c:v>
                </c:pt>
                <c:pt idx="23">
                  <c:v>0.42</c:v>
                </c:pt>
              </c:numCache>
            </c:numRef>
          </c:val>
        </c:ser>
        <c:gapWidth val="50"/>
        <c:axId val="19528777"/>
        <c:axId val="41541266"/>
      </c:bar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541266"/>
        <c:crossesAt val="0"/>
        <c:auto val="1"/>
        <c:lblOffset val="100"/>
        <c:tickLblSkip val="1"/>
        <c:noMultiLvlLbl val="0"/>
      </c:catAx>
      <c:valAx>
        <c:axId val="4154126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52877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26">
      <selection activeCell="M36" sqref="M36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" style="11" customWidth="1"/>
    <col min="5" max="5" width="8.16015625" style="1" customWidth="1"/>
    <col min="6" max="6" width="9" style="6" customWidth="1"/>
    <col min="7" max="7" width="7.160156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8.66015625" style="6" customWidth="1"/>
    <col min="13" max="13" width="7.66015625" style="11" customWidth="1"/>
    <col min="14" max="14" width="9.832031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ht="20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20.25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</v>
      </c>
    </row>
    <row r="8" spans="1:40" ht="20.2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f aca="true" t="shared" si="0" ref="B9:B23">Q9+$Q$4</f>
        <v>258.621</v>
      </c>
      <c r="C9" s="52">
        <v>1486.4</v>
      </c>
      <c r="D9" s="53">
        <v>36359</v>
      </c>
      <c r="E9" s="54">
        <f aca="true" t="shared" si="1" ref="E9:E23">R9+$Q$4</f>
        <v>255.521</v>
      </c>
      <c r="F9" s="55">
        <v>714.6</v>
      </c>
      <c r="G9" s="56">
        <v>36359</v>
      </c>
      <c r="H9" s="57">
        <f aca="true" t="shared" si="2" ref="H9:H22">S9+$Q$4</f>
        <v>249.541</v>
      </c>
      <c r="I9" s="55">
        <v>2.05</v>
      </c>
      <c r="J9" s="53">
        <v>36269</v>
      </c>
      <c r="K9" s="54">
        <f aca="true" t="shared" si="3" ref="K9:K22">T9+$Q$4</f>
        <v>249.541</v>
      </c>
      <c r="L9" s="55">
        <v>2.05</v>
      </c>
      <c r="M9" s="56">
        <v>36269</v>
      </c>
      <c r="N9" s="58">
        <v>855.755</v>
      </c>
      <c r="O9" s="59">
        <v>27.14</v>
      </c>
      <c r="Q9" s="60">
        <v>9.73</v>
      </c>
      <c r="R9" s="1">
        <v>6.63</v>
      </c>
      <c r="S9" s="6">
        <v>0.65</v>
      </c>
      <c r="T9" s="6">
        <v>0.65</v>
      </c>
      <c r="V9" s="1">
        <v>258.621</v>
      </c>
      <c r="W9" s="6">
        <f aca="true" t="shared" si="4" ref="W9:W26">V9-$Q$4</f>
        <v>9.72999999999999</v>
      </c>
      <c r="AM9" s="19">
        <v>37608</v>
      </c>
      <c r="AN9" s="61">
        <v>583.017</v>
      </c>
    </row>
    <row r="10" spans="1:40" ht="18" customHeight="1">
      <c r="A10" s="62">
        <v>2540</v>
      </c>
      <c r="B10" s="63">
        <f t="shared" si="0"/>
        <v>253.99099999999999</v>
      </c>
      <c r="C10" s="64">
        <v>412.5</v>
      </c>
      <c r="D10" s="65">
        <v>36403</v>
      </c>
      <c r="E10" s="66">
        <f t="shared" si="1"/>
        <v>253.571</v>
      </c>
      <c r="F10" s="64">
        <v>335.3</v>
      </c>
      <c r="G10" s="67">
        <v>36403</v>
      </c>
      <c r="H10" s="57">
        <f t="shared" si="2"/>
        <v>249.691</v>
      </c>
      <c r="I10" s="64">
        <v>1.6</v>
      </c>
      <c r="J10" s="65">
        <v>36220</v>
      </c>
      <c r="K10" s="66">
        <f t="shared" si="3"/>
        <v>249.691</v>
      </c>
      <c r="L10" s="64">
        <v>1.6</v>
      </c>
      <c r="M10" s="67">
        <v>36220</v>
      </c>
      <c r="N10" s="57">
        <v>320.712</v>
      </c>
      <c r="O10" s="68">
        <v>10.12</v>
      </c>
      <c r="Q10" s="6">
        <v>5.1</v>
      </c>
      <c r="R10" s="1">
        <v>4.68</v>
      </c>
      <c r="S10" s="6">
        <v>0.8</v>
      </c>
      <c r="T10" s="6">
        <v>0.8</v>
      </c>
      <c r="V10" s="1">
        <v>253.99099999999999</v>
      </c>
      <c r="W10" s="6">
        <f t="shared" si="4"/>
        <v>5.099999999999994</v>
      </c>
      <c r="AM10" s="19">
        <v>37974</v>
      </c>
      <c r="AN10" s="61">
        <v>136.512</v>
      </c>
    </row>
    <row r="11" spans="1:40" ht="18" customHeight="1">
      <c r="A11" s="62">
        <v>2541</v>
      </c>
      <c r="B11" s="63">
        <f t="shared" si="0"/>
        <v>252.941</v>
      </c>
      <c r="C11" s="64">
        <v>260.05</v>
      </c>
      <c r="D11" s="65">
        <v>36411</v>
      </c>
      <c r="E11" s="66">
        <f t="shared" si="1"/>
        <v>252.721</v>
      </c>
      <c r="F11" s="64">
        <v>236.2</v>
      </c>
      <c r="G11" s="67">
        <v>36411</v>
      </c>
      <c r="H11" s="57">
        <f t="shared" si="2"/>
        <v>249.691</v>
      </c>
      <c r="I11" s="64">
        <v>0.7</v>
      </c>
      <c r="J11" s="65">
        <v>36238</v>
      </c>
      <c r="K11" s="66">
        <f t="shared" si="3"/>
        <v>249.691</v>
      </c>
      <c r="L11" s="64">
        <v>0.7</v>
      </c>
      <c r="M11" s="67">
        <v>36260</v>
      </c>
      <c r="N11" s="57">
        <v>262.81</v>
      </c>
      <c r="O11" s="68">
        <v>8.3</v>
      </c>
      <c r="Q11" s="6">
        <v>4.05</v>
      </c>
      <c r="R11" s="1">
        <v>3.83</v>
      </c>
      <c r="S11" s="6">
        <v>0.8</v>
      </c>
      <c r="T11" s="6">
        <v>0.8</v>
      </c>
      <c r="V11" s="1">
        <v>252.941</v>
      </c>
      <c r="W11" s="6">
        <f t="shared" si="4"/>
        <v>4.050000000000011</v>
      </c>
      <c r="AM11" s="19">
        <v>38340</v>
      </c>
      <c r="AN11" s="61">
        <v>574.62</v>
      </c>
    </row>
    <row r="12" spans="1:40" ht="18" customHeight="1">
      <c r="A12" s="62">
        <v>2542</v>
      </c>
      <c r="B12" s="63">
        <f t="shared" si="0"/>
        <v>253.041</v>
      </c>
      <c r="C12" s="64">
        <v>232.75</v>
      </c>
      <c r="D12" s="65">
        <v>37146</v>
      </c>
      <c r="E12" s="66">
        <f t="shared" si="1"/>
        <v>252.74099999999999</v>
      </c>
      <c r="F12" s="64">
        <v>207.3</v>
      </c>
      <c r="G12" s="67">
        <v>37146</v>
      </c>
      <c r="H12" s="57">
        <f t="shared" si="2"/>
        <v>249.691</v>
      </c>
      <c r="I12" s="64">
        <v>0.9</v>
      </c>
      <c r="J12" s="65">
        <v>36985</v>
      </c>
      <c r="K12" s="66">
        <f t="shared" si="3"/>
        <v>249.691</v>
      </c>
      <c r="L12" s="64">
        <v>0.9</v>
      </c>
      <c r="M12" s="67">
        <v>36985</v>
      </c>
      <c r="N12" s="57">
        <v>496.55</v>
      </c>
      <c r="O12" s="68">
        <v>15.7</v>
      </c>
      <c r="Q12" s="6">
        <v>4.15</v>
      </c>
      <c r="R12" s="1">
        <v>3.85</v>
      </c>
      <c r="S12" s="6">
        <v>0.8</v>
      </c>
      <c r="T12" s="6">
        <v>0.8</v>
      </c>
      <c r="V12" s="1">
        <v>253.041</v>
      </c>
      <c r="W12" s="6">
        <f t="shared" si="4"/>
        <v>4.150000000000006</v>
      </c>
      <c r="AM12" s="19">
        <v>38706</v>
      </c>
      <c r="AN12" s="61">
        <v>438.4454400000001</v>
      </c>
    </row>
    <row r="13" spans="1:40" ht="18" customHeight="1">
      <c r="A13" s="62">
        <v>2543</v>
      </c>
      <c r="B13" s="63">
        <f t="shared" si="0"/>
        <v>251.59099999999998</v>
      </c>
      <c r="C13" s="64">
        <v>121.5</v>
      </c>
      <c r="D13" s="65">
        <v>37051</v>
      </c>
      <c r="E13" s="66">
        <f t="shared" si="1"/>
        <v>251.40099999999998</v>
      </c>
      <c r="F13" s="64">
        <v>103.54</v>
      </c>
      <c r="G13" s="67">
        <v>37139</v>
      </c>
      <c r="H13" s="57">
        <f t="shared" si="2"/>
        <v>249.691</v>
      </c>
      <c r="I13" s="64">
        <v>1.05</v>
      </c>
      <c r="J13" s="65">
        <v>37005</v>
      </c>
      <c r="K13" s="66">
        <f t="shared" si="3"/>
        <v>249.691</v>
      </c>
      <c r="L13" s="64">
        <v>1.05</v>
      </c>
      <c r="M13" s="67">
        <v>37005</v>
      </c>
      <c r="N13" s="57">
        <v>431.574</v>
      </c>
      <c r="O13" s="68">
        <v>13.69</v>
      </c>
      <c r="Q13" s="6">
        <v>2.7</v>
      </c>
      <c r="R13" s="1">
        <v>2.51</v>
      </c>
      <c r="S13" s="6">
        <v>0.8</v>
      </c>
      <c r="T13" s="6">
        <v>0.8</v>
      </c>
      <c r="V13" s="1">
        <v>251.59099999999998</v>
      </c>
      <c r="W13" s="6">
        <f t="shared" si="4"/>
        <v>2.6999999999999886</v>
      </c>
      <c r="AM13" s="19">
        <v>39072</v>
      </c>
      <c r="AN13" s="61">
        <v>546.5577600000001</v>
      </c>
    </row>
    <row r="14" spans="1:40" ht="18" customHeight="1">
      <c r="A14" s="62">
        <v>2544</v>
      </c>
      <c r="B14" s="63">
        <f t="shared" si="0"/>
        <v>254.891</v>
      </c>
      <c r="C14" s="64">
        <v>316</v>
      </c>
      <c r="D14" s="65">
        <v>37466</v>
      </c>
      <c r="E14" s="66">
        <f t="shared" si="1"/>
        <v>253.761</v>
      </c>
      <c r="F14" s="64">
        <v>288.75</v>
      </c>
      <c r="G14" s="67">
        <v>37466</v>
      </c>
      <c r="H14" s="57">
        <f t="shared" si="2"/>
        <v>249.671</v>
      </c>
      <c r="I14" s="64">
        <v>0.8</v>
      </c>
      <c r="J14" s="65">
        <v>37375</v>
      </c>
      <c r="K14" s="66">
        <f t="shared" si="3"/>
        <v>249.671</v>
      </c>
      <c r="L14" s="64">
        <v>0.8</v>
      </c>
      <c r="M14" s="67">
        <v>37375</v>
      </c>
      <c r="N14" s="57">
        <v>599.318</v>
      </c>
      <c r="O14" s="68">
        <v>19</v>
      </c>
      <c r="Q14" s="6">
        <v>6</v>
      </c>
      <c r="R14" s="1">
        <v>4.87</v>
      </c>
      <c r="S14" s="6">
        <v>0.78</v>
      </c>
      <c r="T14" s="6">
        <v>0.78</v>
      </c>
      <c r="V14" s="1">
        <v>254.891</v>
      </c>
      <c r="W14" s="6">
        <f t="shared" si="4"/>
        <v>6</v>
      </c>
      <c r="AM14" s="19">
        <v>39438</v>
      </c>
      <c r="AN14" s="61">
        <v>428.99</v>
      </c>
    </row>
    <row r="15" spans="1:40" ht="18" customHeight="1">
      <c r="A15" s="62">
        <v>2545</v>
      </c>
      <c r="B15" s="63">
        <f t="shared" si="0"/>
        <v>253.221</v>
      </c>
      <c r="C15" s="69">
        <v>199.74</v>
      </c>
      <c r="D15" s="65">
        <v>37786</v>
      </c>
      <c r="E15" s="66">
        <f t="shared" si="1"/>
        <v>252.271</v>
      </c>
      <c r="F15" s="69">
        <v>137.54</v>
      </c>
      <c r="G15" s="70">
        <v>37421</v>
      </c>
      <c r="H15" s="57">
        <f t="shared" si="2"/>
        <v>249.721</v>
      </c>
      <c r="I15" s="69">
        <v>1.9</v>
      </c>
      <c r="J15" s="65">
        <v>37376</v>
      </c>
      <c r="K15" s="66">
        <f t="shared" si="3"/>
        <v>249.721</v>
      </c>
      <c r="L15" s="69">
        <v>1.9</v>
      </c>
      <c r="M15" s="67">
        <v>37368</v>
      </c>
      <c r="N15" s="71">
        <v>583.017</v>
      </c>
      <c r="O15" s="72">
        <v>18.487294164900003</v>
      </c>
      <c r="Q15" s="6">
        <v>4.33</v>
      </c>
      <c r="R15" s="1">
        <v>3.38</v>
      </c>
      <c r="S15" s="6">
        <v>0.83</v>
      </c>
      <c r="T15" s="6">
        <v>0.83</v>
      </c>
      <c r="V15" s="1">
        <v>253.221</v>
      </c>
      <c r="W15" s="6">
        <f t="shared" si="4"/>
        <v>4.3300000000000125</v>
      </c>
      <c r="AM15" s="19">
        <v>39804</v>
      </c>
      <c r="AN15" s="61">
        <v>943.4</v>
      </c>
    </row>
    <row r="16" spans="1:40" ht="18" customHeight="1">
      <c r="A16" s="62">
        <v>2546</v>
      </c>
      <c r="B16" s="63">
        <f t="shared" si="0"/>
        <v>253.391</v>
      </c>
      <c r="C16" s="69">
        <v>213.6</v>
      </c>
      <c r="D16" s="73">
        <v>38606</v>
      </c>
      <c r="E16" s="66">
        <f t="shared" si="1"/>
        <v>252.12099999999998</v>
      </c>
      <c r="F16" s="69">
        <v>111.66</v>
      </c>
      <c r="G16" s="70">
        <v>38606</v>
      </c>
      <c r="H16" s="57">
        <f t="shared" si="2"/>
        <v>249.641</v>
      </c>
      <c r="I16" s="69">
        <v>1.1</v>
      </c>
      <c r="J16" s="70">
        <v>38441</v>
      </c>
      <c r="K16" s="66">
        <f t="shared" si="3"/>
        <v>249.641</v>
      </c>
      <c r="L16" s="69">
        <v>1.1</v>
      </c>
      <c r="M16" s="70">
        <v>38441</v>
      </c>
      <c r="N16" s="71">
        <v>136.512</v>
      </c>
      <c r="O16" s="72">
        <v>4.32</v>
      </c>
      <c r="Q16" s="6">
        <v>4.5</v>
      </c>
      <c r="R16" s="1">
        <v>3.23</v>
      </c>
      <c r="S16" s="6">
        <v>0.75</v>
      </c>
      <c r="T16" s="6">
        <v>0.75</v>
      </c>
      <c r="V16" s="1">
        <v>253.391</v>
      </c>
      <c r="W16" s="6">
        <f t="shared" si="4"/>
        <v>4.5</v>
      </c>
      <c r="AM16" s="19">
        <v>40170</v>
      </c>
      <c r="AN16" s="74">
        <v>325.89</v>
      </c>
    </row>
    <row r="17" spans="1:40" ht="18" customHeight="1">
      <c r="A17" s="62">
        <v>2547</v>
      </c>
      <c r="B17" s="63">
        <f t="shared" si="0"/>
        <v>253.541</v>
      </c>
      <c r="C17" s="69">
        <v>205</v>
      </c>
      <c r="D17" s="73">
        <v>38241</v>
      </c>
      <c r="E17" s="66">
        <f t="shared" si="1"/>
        <v>253.43099999999998</v>
      </c>
      <c r="F17" s="69">
        <v>198.4</v>
      </c>
      <c r="G17" s="70">
        <v>38241</v>
      </c>
      <c r="H17" s="57">
        <f t="shared" si="2"/>
        <v>249.62099999999998</v>
      </c>
      <c r="I17" s="69">
        <v>1.02</v>
      </c>
      <c r="J17" s="70">
        <v>38067</v>
      </c>
      <c r="K17" s="66">
        <f t="shared" si="3"/>
        <v>249.62099999999998</v>
      </c>
      <c r="L17" s="69">
        <v>1.02</v>
      </c>
      <c r="M17" s="70">
        <v>38067</v>
      </c>
      <c r="N17" s="71">
        <v>574.62</v>
      </c>
      <c r="O17" s="72">
        <v>18.22</v>
      </c>
      <c r="Q17" s="6">
        <v>4.65</v>
      </c>
      <c r="R17" s="1">
        <v>4.54</v>
      </c>
      <c r="S17" s="6">
        <v>0.73</v>
      </c>
      <c r="T17" s="6">
        <v>0.73</v>
      </c>
      <c r="V17" s="1">
        <v>253.541</v>
      </c>
      <c r="W17" s="6">
        <f t="shared" si="4"/>
        <v>4.650000000000006</v>
      </c>
      <c r="AM17" s="19">
        <v>40536</v>
      </c>
      <c r="AN17" s="74">
        <v>439.97</v>
      </c>
    </row>
    <row r="18" spans="1:23" ht="18" customHeight="1">
      <c r="A18" s="62">
        <v>2548</v>
      </c>
      <c r="B18" s="63">
        <f t="shared" si="0"/>
        <v>253.99099999999999</v>
      </c>
      <c r="C18" s="69">
        <v>295</v>
      </c>
      <c r="D18" s="70">
        <v>38942</v>
      </c>
      <c r="E18" s="66">
        <f t="shared" si="1"/>
        <v>253.971</v>
      </c>
      <c r="F18" s="69">
        <v>293.2</v>
      </c>
      <c r="G18" s="70">
        <v>38942</v>
      </c>
      <c r="H18" s="57">
        <f t="shared" si="2"/>
        <v>249.631</v>
      </c>
      <c r="I18" s="69">
        <v>1.4</v>
      </c>
      <c r="J18" s="70">
        <v>38856</v>
      </c>
      <c r="K18" s="66">
        <f t="shared" si="3"/>
        <v>249.631</v>
      </c>
      <c r="L18" s="69">
        <v>1.4</v>
      </c>
      <c r="M18" s="70">
        <v>38856</v>
      </c>
      <c r="N18" s="71">
        <v>438.4454400000001</v>
      </c>
      <c r="O18" s="72">
        <v>13.903013698630135</v>
      </c>
      <c r="Q18" s="6">
        <v>5.1</v>
      </c>
      <c r="R18" s="1">
        <v>5.08</v>
      </c>
      <c r="S18" s="6">
        <v>0.74</v>
      </c>
      <c r="T18" s="6">
        <v>0.74</v>
      </c>
      <c r="V18" s="1">
        <v>253.99099999999999</v>
      </c>
      <c r="W18" s="6">
        <f t="shared" si="4"/>
        <v>5.099999999999994</v>
      </c>
    </row>
    <row r="19" spans="1:23" ht="18" customHeight="1">
      <c r="A19" s="62">
        <v>2549</v>
      </c>
      <c r="B19" s="63">
        <f t="shared" si="0"/>
        <v>257.591</v>
      </c>
      <c r="C19" s="69">
        <v>651</v>
      </c>
      <c r="D19" s="70">
        <v>38950</v>
      </c>
      <c r="E19" s="66">
        <f t="shared" si="1"/>
        <v>255.331</v>
      </c>
      <c r="F19" s="69">
        <v>375.8</v>
      </c>
      <c r="G19" s="70">
        <v>38950</v>
      </c>
      <c r="H19" s="57">
        <f t="shared" si="2"/>
        <v>249.551</v>
      </c>
      <c r="I19" s="64">
        <v>0.66</v>
      </c>
      <c r="J19" s="70">
        <v>38807</v>
      </c>
      <c r="K19" s="66">
        <f t="shared" si="3"/>
        <v>249.551</v>
      </c>
      <c r="L19" s="69">
        <v>0.66</v>
      </c>
      <c r="M19" s="70">
        <v>38807</v>
      </c>
      <c r="N19" s="71">
        <v>546.5577600000001</v>
      </c>
      <c r="O19" s="72">
        <v>17.331182602272005</v>
      </c>
      <c r="Q19" s="6">
        <v>8.7</v>
      </c>
      <c r="R19" s="1">
        <v>6.44</v>
      </c>
      <c r="S19" s="6">
        <v>0.66</v>
      </c>
      <c r="T19" s="6">
        <v>0.66</v>
      </c>
      <c r="V19" s="1">
        <v>257.591</v>
      </c>
      <c r="W19" s="6">
        <f t="shared" si="4"/>
        <v>8.700000000000017</v>
      </c>
    </row>
    <row r="20" spans="1:23" ht="18" customHeight="1">
      <c r="A20" s="62">
        <v>2550</v>
      </c>
      <c r="B20" s="63">
        <f t="shared" si="0"/>
        <v>255.09099999999998</v>
      </c>
      <c r="C20" s="69">
        <v>364</v>
      </c>
      <c r="D20" s="70">
        <v>38930</v>
      </c>
      <c r="E20" s="66">
        <f t="shared" si="1"/>
        <v>253.74099999999999</v>
      </c>
      <c r="F20" s="69">
        <v>246</v>
      </c>
      <c r="G20" s="70">
        <v>38930</v>
      </c>
      <c r="H20" s="57">
        <f t="shared" si="2"/>
        <v>249.521</v>
      </c>
      <c r="I20" s="69">
        <v>0.5</v>
      </c>
      <c r="J20" s="70">
        <v>38826</v>
      </c>
      <c r="K20" s="66">
        <f t="shared" si="3"/>
        <v>249.521</v>
      </c>
      <c r="L20" s="69">
        <v>0.5</v>
      </c>
      <c r="M20" s="70">
        <v>38826</v>
      </c>
      <c r="N20" s="71">
        <v>428.99</v>
      </c>
      <c r="O20" s="72">
        <f aca="true" t="shared" si="5" ref="O20:O29">N20*0.0317097</f>
        <v>13.603144203000001</v>
      </c>
      <c r="Q20" s="6">
        <v>6.2</v>
      </c>
      <c r="R20" s="1">
        <v>4.85</v>
      </c>
      <c r="S20" s="6">
        <v>0.63</v>
      </c>
      <c r="T20" s="6">
        <v>0.63</v>
      </c>
      <c r="V20" s="1">
        <v>255.09099999999998</v>
      </c>
      <c r="W20" s="6">
        <f t="shared" si="4"/>
        <v>6.199999999999989</v>
      </c>
    </row>
    <row r="21" spans="1:23" ht="18" customHeight="1">
      <c r="A21" s="62">
        <v>2551</v>
      </c>
      <c r="B21" s="63">
        <f t="shared" si="0"/>
        <v>254.691</v>
      </c>
      <c r="C21" s="69">
        <v>334</v>
      </c>
      <c r="D21" s="70">
        <v>38918</v>
      </c>
      <c r="E21" s="66">
        <f t="shared" si="1"/>
        <v>253.911</v>
      </c>
      <c r="F21" s="69">
        <v>267.6</v>
      </c>
      <c r="G21" s="70">
        <v>38917</v>
      </c>
      <c r="H21" s="57">
        <f t="shared" si="2"/>
        <v>249.59099999999998</v>
      </c>
      <c r="I21" s="69">
        <v>2.1</v>
      </c>
      <c r="J21" s="70">
        <v>38833</v>
      </c>
      <c r="K21" s="66">
        <f t="shared" si="3"/>
        <v>249.62099999999998</v>
      </c>
      <c r="L21" s="69">
        <v>2.64</v>
      </c>
      <c r="M21" s="70">
        <v>38833</v>
      </c>
      <c r="N21" s="71">
        <v>943.4</v>
      </c>
      <c r="O21" s="72">
        <f t="shared" si="5"/>
        <v>29.91493098</v>
      </c>
      <c r="Q21" s="6">
        <v>5.8</v>
      </c>
      <c r="R21" s="1">
        <v>5.02</v>
      </c>
      <c r="S21" s="6">
        <v>0.7</v>
      </c>
      <c r="T21" s="6">
        <v>0.73</v>
      </c>
      <c r="V21" s="1">
        <v>254.691</v>
      </c>
      <c r="W21" s="6">
        <f t="shared" si="4"/>
        <v>5.800000000000011</v>
      </c>
    </row>
    <row r="22" spans="1:23" ht="18" customHeight="1">
      <c r="A22" s="62">
        <v>2552</v>
      </c>
      <c r="B22" s="63">
        <f t="shared" si="0"/>
        <v>252.051</v>
      </c>
      <c r="C22" s="69">
        <v>145.8</v>
      </c>
      <c r="D22" s="70">
        <v>38898</v>
      </c>
      <c r="E22" s="66">
        <f t="shared" si="1"/>
        <v>251.501</v>
      </c>
      <c r="F22" s="75">
        <v>102.25</v>
      </c>
      <c r="G22" s="70">
        <v>38944</v>
      </c>
      <c r="H22" s="57">
        <f t="shared" si="2"/>
        <v>249.541</v>
      </c>
      <c r="I22" s="75">
        <v>1.25</v>
      </c>
      <c r="J22" s="70">
        <v>38801</v>
      </c>
      <c r="K22" s="66">
        <f t="shared" si="3"/>
        <v>249.541</v>
      </c>
      <c r="L22" s="75">
        <v>1.25</v>
      </c>
      <c r="M22" s="70">
        <v>38801</v>
      </c>
      <c r="N22" s="76">
        <v>325.89</v>
      </c>
      <c r="O22" s="72">
        <f t="shared" si="5"/>
        <v>10.333874133</v>
      </c>
      <c r="Q22" s="6">
        <v>3.16</v>
      </c>
      <c r="R22" s="1">
        <v>2.61</v>
      </c>
      <c r="S22" s="6">
        <v>0.65</v>
      </c>
      <c r="T22" s="6">
        <v>0.65</v>
      </c>
      <c r="V22" s="1">
        <v>252.051</v>
      </c>
      <c r="W22" s="6">
        <f t="shared" si="4"/>
        <v>3.1599999999999966</v>
      </c>
    </row>
    <row r="23" spans="1:23" ht="18" customHeight="1">
      <c r="A23" s="62">
        <v>2553</v>
      </c>
      <c r="B23" s="63">
        <f t="shared" si="0"/>
        <v>254.791</v>
      </c>
      <c r="C23" s="75">
        <v>354.23</v>
      </c>
      <c r="D23" s="70">
        <v>38916</v>
      </c>
      <c r="E23" s="66">
        <f t="shared" si="1"/>
        <v>252.65099999999998</v>
      </c>
      <c r="F23" s="75">
        <v>173.64</v>
      </c>
      <c r="G23" s="70">
        <v>38916</v>
      </c>
      <c r="H23" s="71">
        <v>249.488</v>
      </c>
      <c r="I23" s="75">
        <v>0.41</v>
      </c>
      <c r="J23" s="70">
        <v>40333</v>
      </c>
      <c r="K23" s="77">
        <v>249.491</v>
      </c>
      <c r="L23" s="75">
        <v>0.41</v>
      </c>
      <c r="M23" s="70">
        <v>40334</v>
      </c>
      <c r="N23" s="76">
        <v>439.97</v>
      </c>
      <c r="O23" s="72">
        <f t="shared" si="5"/>
        <v>13.951316709</v>
      </c>
      <c r="Q23" s="6">
        <v>5.9</v>
      </c>
      <c r="R23" s="1">
        <v>3.76</v>
      </c>
      <c r="S23" s="60">
        <f>H23-Q4</f>
        <v>0.5970000000000084</v>
      </c>
      <c r="T23" s="6"/>
      <c r="V23" s="1">
        <v>254.791</v>
      </c>
      <c r="W23" s="6">
        <f t="shared" si="4"/>
        <v>5.900000000000006</v>
      </c>
    </row>
    <row r="24" spans="1:23" ht="18" customHeight="1">
      <c r="A24" s="62">
        <v>2554</v>
      </c>
      <c r="B24" s="71">
        <v>254.081</v>
      </c>
      <c r="C24" s="6">
        <v>290.4</v>
      </c>
      <c r="D24" s="70">
        <v>40720</v>
      </c>
      <c r="E24" s="77">
        <v>253.412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</v>
      </c>
      <c r="L24" s="75">
        <v>1.35</v>
      </c>
      <c r="M24" s="70">
        <v>40631</v>
      </c>
      <c r="N24" s="76">
        <v>790.72</v>
      </c>
      <c r="O24" s="72">
        <f t="shared" si="5"/>
        <v>25.073493984000002</v>
      </c>
      <c r="Q24" s="6">
        <v>5.19</v>
      </c>
      <c r="S24" s="60">
        <f aca="true" t="shared" si="6" ref="S24:S30">H24-$Q$4</f>
        <v>0.599000000000018</v>
      </c>
      <c r="V24" s="1">
        <v>254.081</v>
      </c>
      <c r="W24" s="6">
        <f t="shared" si="4"/>
        <v>5.189999999999998</v>
      </c>
    </row>
    <row r="25" spans="1:23" ht="18" customHeight="1">
      <c r="A25" s="62">
        <v>2555</v>
      </c>
      <c r="B25" s="71">
        <v>251.711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249.441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5"/>
        <v>8.747754939</v>
      </c>
      <c r="Q25" s="6">
        <v>2.82</v>
      </c>
      <c r="S25" s="60">
        <f t="shared" si="6"/>
        <v>0.5500000000000114</v>
      </c>
      <c r="V25" s="1">
        <v>251.711</v>
      </c>
      <c r="W25" s="6">
        <f t="shared" si="4"/>
        <v>2.8200000000000216</v>
      </c>
    </row>
    <row r="26" spans="1:23" ht="18" customHeight="1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5"/>
        <v>12.006560808</v>
      </c>
      <c r="Q26" s="6">
        <v>6.52</v>
      </c>
      <c r="S26" s="60">
        <f t="shared" si="6"/>
        <v>0.5090000000000146</v>
      </c>
      <c r="V26" s="79">
        <v>255.41</v>
      </c>
      <c r="W26" s="6">
        <f t="shared" si="4"/>
        <v>6.5190000000000055</v>
      </c>
    </row>
    <row r="27" spans="1:19" ht="18" customHeight="1">
      <c r="A27" s="62">
        <v>2557</v>
      </c>
      <c r="B27" s="71">
        <v>254.091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5"/>
        <v>11.537257248</v>
      </c>
      <c r="Q27" s="6">
        <f>B27-Q4</f>
        <v>5.200000000000017</v>
      </c>
      <c r="S27" s="60">
        <f t="shared" si="6"/>
        <v>0.5200000000000102</v>
      </c>
    </row>
    <row r="28" spans="1:19" ht="18" customHeight="1">
      <c r="A28" s="62">
        <v>2558</v>
      </c>
      <c r="B28" s="71">
        <v>251.541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5"/>
        <v>7.651233513</v>
      </c>
      <c r="Q28" s="6">
        <f>B28-Q4</f>
        <v>2.6500000000000057</v>
      </c>
      <c r="S28" s="6">
        <f t="shared" si="6"/>
        <v>0.4590000000000032</v>
      </c>
    </row>
    <row r="29" spans="1:19" ht="18" customHeight="1">
      <c r="A29" s="62">
        <v>2559</v>
      </c>
      <c r="B29" s="71">
        <v>252.871</v>
      </c>
      <c r="C29" s="75">
        <v>144.22</v>
      </c>
      <c r="D29" s="70">
        <v>42625</v>
      </c>
      <c r="E29" s="77">
        <v>251.981</v>
      </c>
      <c r="F29" s="75">
        <v>104.65</v>
      </c>
      <c r="G29" s="70">
        <v>42625</v>
      </c>
      <c r="H29" s="71">
        <v>249.381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5"/>
        <v>11.522036592000001</v>
      </c>
      <c r="Q29" s="6">
        <f>B29-Q4</f>
        <v>3.980000000000018</v>
      </c>
      <c r="S29" s="1">
        <f t="shared" si="6"/>
        <v>0.4900000000000091</v>
      </c>
    </row>
    <row r="30" spans="1:19" ht="18" customHeight="1">
      <c r="A30" s="62">
        <v>2560</v>
      </c>
      <c r="B30" s="76">
        <v>253.091</v>
      </c>
      <c r="C30" s="69">
        <v>170.32</v>
      </c>
      <c r="D30" s="73">
        <v>43327</v>
      </c>
      <c r="E30" s="78">
        <v>251.46</v>
      </c>
      <c r="F30" s="75">
        <v>86.14</v>
      </c>
      <c r="G30" s="70">
        <v>43354</v>
      </c>
      <c r="H30" s="76">
        <v>249.451</v>
      </c>
      <c r="I30" s="80">
        <v>1.4</v>
      </c>
      <c r="J30" s="73">
        <v>43162</v>
      </c>
      <c r="K30" s="78">
        <v>249.451</v>
      </c>
      <c r="L30" s="75">
        <v>1.4</v>
      </c>
      <c r="M30" s="70">
        <v>43162</v>
      </c>
      <c r="N30" s="76">
        <v>386.94</v>
      </c>
      <c r="O30" s="81">
        <v>12.27</v>
      </c>
      <c r="Q30" s="6">
        <v>4.200000000000017</v>
      </c>
      <c r="S30" s="1">
        <f t="shared" si="6"/>
        <v>0.5600000000000023</v>
      </c>
    </row>
    <row r="31" spans="1:19" ht="18" customHeight="1">
      <c r="A31" s="93">
        <v>2561</v>
      </c>
      <c r="B31" s="94">
        <v>254.15</v>
      </c>
      <c r="C31" s="95">
        <v>254</v>
      </c>
      <c r="D31" s="96">
        <v>43347</v>
      </c>
      <c r="E31" s="97">
        <v>252.66</v>
      </c>
      <c r="F31" s="98">
        <v>167.08</v>
      </c>
      <c r="G31" s="96">
        <v>43309</v>
      </c>
      <c r="H31" s="94">
        <v>249.421</v>
      </c>
      <c r="I31" s="98">
        <v>2.74</v>
      </c>
      <c r="J31" s="96">
        <v>241881</v>
      </c>
      <c r="K31" s="97">
        <v>249.421</v>
      </c>
      <c r="L31" s="98">
        <v>2.74</v>
      </c>
      <c r="M31" s="96">
        <v>241882</v>
      </c>
      <c r="N31" s="94">
        <v>577.87</v>
      </c>
      <c r="O31" s="99">
        <v>18.324084339</v>
      </c>
      <c r="P31" s="100"/>
      <c r="Q31" s="101">
        <v>5.2590000000000146</v>
      </c>
      <c r="R31" s="100"/>
      <c r="S31" s="100">
        <v>0.5300000000000011</v>
      </c>
    </row>
    <row r="32" spans="1:19" ht="18" customHeight="1">
      <c r="A32" s="62">
        <v>2562</v>
      </c>
      <c r="B32" s="76">
        <v>251.71</v>
      </c>
      <c r="C32" s="75">
        <v>109.56</v>
      </c>
      <c r="D32" s="73">
        <v>44064</v>
      </c>
      <c r="E32" s="78">
        <v>251.031</v>
      </c>
      <c r="F32" s="75">
        <v>67.27</v>
      </c>
      <c r="G32" s="70">
        <v>44064</v>
      </c>
      <c r="H32" s="76">
        <v>249.33</v>
      </c>
      <c r="I32" s="75">
        <v>0.42</v>
      </c>
      <c r="J32" s="73">
        <v>43975</v>
      </c>
      <c r="K32" s="78">
        <v>249.34</v>
      </c>
      <c r="L32" s="75">
        <v>0.56</v>
      </c>
      <c r="M32" s="70">
        <v>43975</v>
      </c>
      <c r="N32" s="76">
        <v>128.31</v>
      </c>
      <c r="O32" s="81">
        <v>4.07</v>
      </c>
      <c r="Q32" s="1">
        <v>2.82</v>
      </c>
      <c r="S32" s="1">
        <v>0.44</v>
      </c>
    </row>
    <row r="33" spans="1:15" ht="18" customHeight="1">
      <c r="A33" s="62"/>
      <c r="B33" s="76"/>
      <c r="C33" s="75"/>
      <c r="D33" s="73"/>
      <c r="E33" s="78"/>
      <c r="F33" s="75"/>
      <c r="G33" s="70"/>
      <c r="H33" s="76"/>
      <c r="I33" s="75"/>
      <c r="J33" s="73"/>
      <c r="K33" s="78"/>
      <c r="L33" s="75"/>
      <c r="M33" s="70"/>
      <c r="N33" s="76"/>
      <c r="O33" s="81"/>
    </row>
    <row r="34" spans="1:15" ht="18" customHeight="1">
      <c r="A34" s="62"/>
      <c r="B34" s="76"/>
      <c r="C34" s="75"/>
      <c r="D34" s="73"/>
      <c r="E34" s="78"/>
      <c r="F34" s="75"/>
      <c r="G34" s="70"/>
      <c r="H34" s="76"/>
      <c r="I34" s="75"/>
      <c r="J34" s="73"/>
      <c r="K34" s="78"/>
      <c r="L34" s="75"/>
      <c r="M34" s="70"/>
      <c r="N34" s="76"/>
      <c r="O34" s="81"/>
    </row>
    <row r="35" spans="1:15" ht="18" customHeight="1">
      <c r="A35" s="62"/>
      <c r="B35" s="76"/>
      <c r="C35" s="75"/>
      <c r="D35" s="73"/>
      <c r="E35" s="78"/>
      <c r="F35" s="75"/>
      <c r="G35" s="70"/>
      <c r="H35" s="76"/>
      <c r="I35" s="75"/>
      <c r="J35" s="73"/>
      <c r="K35" s="78"/>
      <c r="L35" s="75"/>
      <c r="M35" s="70"/>
      <c r="N35" s="76"/>
      <c r="O35" s="81"/>
    </row>
    <row r="36" spans="1:15" ht="18" customHeight="1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5" ht="18" customHeight="1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5" ht="18" customHeight="1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5" ht="18" customHeight="1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5" ht="18" customHeight="1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5" ht="18" customHeight="1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2010-11-30T04:17:57Z</cp:lastPrinted>
  <dcterms:created xsi:type="dcterms:W3CDTF">1994-01-31T08:04:27Z</dcterms:created>
  <dcterms:modified xsi:type="dcterms:W3CDTF">2020-06-08T02:32:27Z</dcterms:modified>
  <cp:category/>
  <cp:version/>
  <cp:contentType/>
  <cp:contentStatus/>
</cp:coreProperties>
</file>