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N.64" sheetId="1" r:id="rId1"/>
    <sheet name="กราฟN.6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<sst xmlns="http://schemas.openxmlformats.org/spreadsheetml/2006/main" count="23" uniqueCount="23">
  <si>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</si>
  <si>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</si>
  <si>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</si>
  <si>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</si>
  <si>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</si>
  <si>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</si>
  <si>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</si>
  <si>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</si>
  <si>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</si>
  <si>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</si>
  <si>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</si>
  <si>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</si>
  <si>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</si>
  <si>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</si>
  <si>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</si>
  <si>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</si>
  <si>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</si>
  <si>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</si>
  <si>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</si>
  <si>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</si>
  <si>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</si>
  <si>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น้ำน่านส ถานี N.64  บ้านผาขวาง อ.เมือง จ.น่าน</t>
  </si>
  <si>
    <t>พื้นที่รับน้ำ 3,476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</si>
</sst>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2"/>
      <color indexed="10"/>
      <name val="TH SarabunPSK"/>
      <family val="0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4" xfId="44" applyNumberFormat="1" applyFont="1" applyFill="1" applyBorder="1" applyAlignment="1">
      <alignment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8" borderId="16" xfId="44" applyNumberFormat="1" applyFont="1" applyFill="1" applyBorder="1" applyAlignment="1" applyProtection="1">
      <alignment horizontal="right" vertical="center"/>
      <protection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13" xfId="44" applyNumberFormat="1" applyFont="1" applyFill="1" applyBorder="1" applyAlignment="1">
      <alignment horizontal="right"/>
      <protection/>
    </xf>
    <xf numFmtId="195" fontId="35" fillId="18" borderId="16" xfId="44" applyNumberFormat="1" applyFont="1" applyFill="1" applyBorder="1" applyAlignment="1" applyProtection="1">
      <alignment horizontal="right" vertical="center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6" xfId="44" applyNumberFormat="1" applyFont="1" applyFill="1" applyBorder="1" applyAlignment="1" applyProtection="1">
      <alignment horizontal="right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แม่น้ำน่าน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บ้านผาขวาง อ.เมือง จ.น่าน</a:t>
            </a:r>
          </a:p>
        </c:rich>
      </c:tx>
      <c:layout>
        <c:manualLayout>
          <c:xMode val="factor"/>
          <c:yMode val="factor"/>
          <c:x val="-0.017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4,222,779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N.64'!$A$5:$A$20</c:f>
              <c:numCache>
                <c:ptCount val="16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</c:numCache>
            </c:numRef>
          </c:cat>
          <c:val>
            <c:numRef>
              <c:f>'ตะกอน- N.64'!$N$5:$N$20</c:f>
              <c:numCache>
                <c:ptCount val="16"/>
                <c:pt idx="0">
                  <c:v>794815.09</c:v>
                </c:pt>
                <c:pt idx="1">
                  <c:v>2265480.13</c:v>
                </c:pt>
                <c:pt idx="2">
                  <c:v>238354.07</c:v>
                </c:pt>
                <c:pt idx="3">
                  <c:v>1248768.86</c:v>
                </c:pt>
                <c:pt idx="4">
                  <c:v>4222779.42</c:v>
                </c:pt>
                <c:pt idx="5">
                  <c:v>679115.43</c:v>
                </c:pt>
                <c:pt idx="6">
                  <c:v>661575.65</c:v>
                </c:pt>
                <c:pt idx="7">
                  <c:v>43803.21</c:v>
                </c:pt>
                <c:pt idx="8">
                  <c:v>407564.85</c:v>
                </c:pt>
                <c:pt idx="9">
                  <c:v>936411.74</c:v>
                </c:pt>
                <c:pt idx="10">
                  <c:v>693810</c:v>
                </c:pt>
                <c:pt idx="11">
                  <c:v>2421430</c:v>
                </c:pt>
                <c:pt idx="12">
                  <c:v>996009.8099999999</c:v>
                </c:pt>
                <c:pt idx="13">
                  <c:v>529185</c:v>
                </c:pt>
                <c:pt idx="14">
                  <c:v>319361.1343481794</c:v>
                </c:pt>
                <c:pt idx="15">
                  <c:v>835221.4939327831</c:v>
                </c:pt>
              </c:numCache>
            </c:numRef>
          </c:val>
        </c:ser>
        <c:gapWidth val="50"/>
        <c:axId val="37151645"/>
        <c:axId val="6592935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1,097,231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N.64'!$A$5:$A$18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'ตะกอน- N.64'!$P$5:$P$19</c:f>
              <c:numCache>
                <c:ptCount val="15"/>
                <c:pt idx="0">
                  <c:v>1097230.9576232121</c:v>
                </c:pt>
                <c:pt idx="1">
                  <c:v>1097230.9576232121</c:v>
                </c:pt>
                <c:pt idx="2">
                  <c:v>1097230.9576232121</c:v>
                </c:pt>
                <c:pt idx="3">
                  <c:v>1097230.9576232121</c:v>
                </c:pt>
                <c:pt idx="4">
                  <c:v>1097230.9576232121</c:v>
                </c:pt>
                <c:pt idx="5">
                  <c:v>1097230.9576232121</c:v>
                </c:pt>
                <c:pt idx="6">
                  <c:v>1097230.9576232121</c:v>
                </c:pt>
                <c:pt idx="7">
                  <c:v>1097230.9576232121</c:v>
                </c:pt>
                <c:pt idx="8">
                  <c:v>1097230.9576232121</c:v>
                </c:pt>
                <c:pt idx="9">
                  <c:v>1097230.9576232121</c:v>
                </c:pt>
                <c:pt idx="10">
                  <c:v>1097230.9576232121</c:v>
                </c:pt>
                <c:pt idx="11">
                  <c:v>1097230.9576232121</c:v>
                </c:pt>
                <c:pt idx="12">
                  <c:v>1097230.9576232121</c:v>
                </c:pt>
                <c:pt idx="13">
                  <c:v>1097230.9576232121</c:v>
                </c:pt>
                <c:pt idx="14">
                  <c:v>1097230.9576232121</c:v>
                </c:pt>
              </c:numCache>
            </c:numRef>
          </c:val>
          <c:smooth val="0"/>
        </c:ser>
        <c:axId val="37151645"/>
        <c:axId val="65929350"/>
      </c:lineChart>
      <c:catAx>
        <c:axId val="37151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65929350"/>
        <c:crosses val="autoZero"/>
        <c:auto val="1"/>
        <c:lblOffset val="100"/>
        <c:tickLblSkip val="1"/>
        <c:noMultiLvlLbl val="0"/>
      </c:catAx>
      <c:valAx>
        <c:axId val="65929350"/>
        <c:scaling>
          <c:orientation val="minMax"/>
          <c:max val="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7151645"/>
        <c:crossesAt val="1"/>
        <c:crossBetween val="between"/>
        <c:dispUnits/>
        <c:majorUnit val="1000000"/>
        <c:minorUnit val="10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25"/>
          <c:y val="0.931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5"/>
  <sheetViews>
    <sheetView zoomScale="85" zoomScaleNormal="85" zoomScalePageLayoutView="0" workbookViewId="0" topLeftCell="A17">
      <selection activeCell="B20" sqref="B20:M20"/>
    </sheetView>
  </sheetViews>
  <sheetFormatPr defaultColWidth="9.140625" defaultRowHeight="12.75"/>
  <cols>
    <col min="1" max="1" width="9.140625" style="4" customWidth="1"/>
    <col min="2" max="3" width="10.28125" style="4" customWidth="1"/>
    <col min="4" max="4" width="11.8515625" style="4" customWidth="1"/>
    <col min="5" max="5" width="10.28125" style="4" customWidth="1"/>
    <col min="6" max="6" width="11.421875" style="4" customWidth="1"/>
    <col min="7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18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18" t="s">
        <v>20</v>
      </c>
    </row>
    <row r="5" spans="1:16" ht="21">
      <c r="A5" s="9">
        <v>2550</v>
      </c>
      <c r="B5" s="15">
        <v>3085.47</v>
      </c>
      <c r="C5" s="15">
        <v>5576.25</v>
      </c>
      <c r="D5" s="15">
        <v>16441.45</v>
      </c>
      <c r="E5" s="15">
        <v>26612.92</v>
      </c>
      <c r="F5" s="15">
        <v>220187.72</v>
      </c>
      <c r="G5" s="15">
        <v>294326.83</v>
      </c>
      <c r="H5" s="15">
        <v>201721.8</v>
      </c>
      <c r="I5" s="15">
        <v>12254.66</v>
      </c>
      <c r="J5" s="15">
        <v>4656.64</v>
      </c>
      <c r="K5" s="15">
        <v>1870.19</v>
      </c>
      <c r="L5" s="15">
        <v>7005.67</v>
      </c>
      <c r="M5" s="15">
        <v>1075.5</v>
      </c>
      <c r="N5" s="12">
        <v>794815.09</v>
      </c>
      <c r="P5" s="19">
        <f>N24</f>
        <v>1097230.9576232121</v>
      </c>
    </row>
    <row r="6" spans="1:16" ht="21">
      <c r="A6" s="10">
        <v>2551</v>
      </c>
      <c r="B6" s="16">
        <v>4058.68</v>
      </c>
      <c r="C6" s="16">
        <v>11847.13</v>
      </c>
      <c r="D6" s="16">
        <v>122344.26</v>
      </c>
      <c r="E6" s="16">
        <v>678157.87</v>
      </c>
      <c r="F6" s="16">
        <v>1056385.89</v>
      </c>
      <c r="G6" s="16">
        <v>282600.21</v>
      </c>
      <c r="H6" s="16">
        <v>74667.77</v>
      </c>
      <c r="I6" s="16">
        <v>19904.27</v>
      </c>
      <c r="J6" s="16">
        <v>7851.72</v>
      </c>
      <c r="K6" s="16">
        <v>4292.48</v>
      </c>
      <c r="L6" s="16">
        <v>2052.47</v>
      </c>
      <c r="M6" s="16">
        <v>1317.38</v>
      </c>
      <c r="N6" s="13">
        <v>2265480.13</v>
      </c>
      <c r="P6" s="19">
        <f aca="true" t="shared" si="0" ref="P6:P19">P5</f>
        <v>1097230.9576232121</v>
      </c>
    </row>
    <row r="7" spans="1:16" ht="21">
      <c r="A7" s="10">
        <v>2552</v>
      </c>
      <c r="B7" s="16">
        <v>4785.85</v>
      </c>
      <c r="C7" s="16">
        <v>4665.07</v>
      </c>
      <c r="D7" s="16">
        <v>8619.16</v>
      </c>
      <c r="E7" s="16">
        <v>92164.65</v>
      </c>
      <c r="F7" s="16">
        <v>61242.01</v>
      </c>
      <c r="G7" s="16">
        <v>38115.47</v>
      </c>
      <c r="H7" s="16">
        <v>17353.23</v>
      </c>
      <c r="I7" s="16">
        <v>6269.34</v>
      </c>
      <c r="J7" s="16">
        <v>2017.36</v>
      </c>
      <c r="K7" s="16">
        <v>1766.17</v>
      </c>
      <c r="L7" s="16">
        <v>804.42</v>
      </c>
      <c r="M7" s="16">
        <v>551.34</v>
      </c>
      <c r="N7" s="13">
        <v>238354.07</v>
      </c>
      <c r="P7" s="19">
        <f t="shared" si="0"/>
        <v>1097230.9576232121</v>
      </c>
    </row>
    <row r="8" spans="1:16" ht="21">
      <c r="A8" s="10">
        <v>2553</v>
      </c>
      <c r="B8" s="16">
        <v>523.69</v>
      </c>
      <c r="C8" s="16">
        <v>2969.8</v>
      </c>
      <c r="D8" s="16">
        <v>2927.93</v>
      </c>
      <c r="E8" s="16">
        <v>160278.84</v>
      </c>
      <c r="F8" s="16">
        <v>629427.4</v>
      </c>
      <c r="G8" s="16">
        <v>397529.66</v>
      </c>
      <c r="H8" s="16">
        <v>34016.64</v>
      </c>
      <c r="I8" s="16">
        <v>8703.82</v>
      </c>
      <c r="J8" s="16">
        <v>5497.65</v>
      </c>
      <c r="K8" s="16">
        <v>2998.64</v>
      </c>
      <c r="L8" s="16">
        <v>1568.55</v>
      </c>
      <c r="M8" s="16">
        <v>2326.23</v>
      </c>
      <c r="N8" s="13">
        <v>1248768.86</v>
      </c>
      <c r="P8" s="19">
        <f t="shared" si="0"/>
        <v>1097230.9576232121</v>
      </c>
    </row>
    <row r="9" spans="1:16" ht="21">
      <c r="A9" s="10">
        <v>2554</v>
      </c>
      <c r="B9" s="16">
        <v>300.56</v>
      </c>
      <c r="C9" s="16">
        <v>15385.78</v>
      </c>
      <c r="D9" s="16">
        <v>1315398.97</v>
      </c>
      <c r="E9" s="16">
        <v>783401.21</v>
      </c>
      <c r="F9" s="16">
        <v>1112818.6</v>
      </c>
      <c r="G9" s="16">
        <v>875344.1</v>
      </c>
      <c r="H9" s="16">
        <v>109447.89</v>
      </c>
      <c r="I9" s="16">
        <v>8143.27</v>
      </c>
      <c r="J9" s="16">
        <v>1276.03</v>
      </c>
      <c r="K9" s="16">
        <v>676.82</v>
      </c>
      <c r="L9" s="16">
        <v>338.01</v>
      </c>
      <c r="M9" s="16">
        <v>248.17</v>
      </c>
      <c r="N9" s="13">
        <v>4222779.42</v>
      </c>
      <c r="P9" s="19">
        <f t="shared" si="0"/>
        <v>1097230.9576232121</v>
      </c>
    </row>
    <row r="10" spans="1:16" ht="21">
      <c r="A10" s="10">
        <v>2555</v>
      </c>
      <c r="B10" s="16">
        <v>795.53</v>
      </c>
      <c r="C10" s="16">
        <v>3585.66</v>
      </c>
      <c r="D10" s="16">
        <v>4067.26</v>
      </c>
      <c r="E10" s="16">
        <v>92036.57</v>
      </c>
      <c r="F10" s="16">
        <v>312901.22</v>
      </c>
      <c r="G10" s="16">
        <v>212916.33</v>
      </c>
      <c r="H10" s="16">
        <v>25174.43</v>
      </c>
      <c r="I10" s="16">
        <v>15005.22</v>
      </c>
      <c r="J10" s="16">
        <v>8060.43</v>
      </c>
      <c r="K10" s="16">
        <v>2021.35</v>
      </c>
      <c r="L10" s="16">
        <v>1670.6</v>
      </c>
      <c r="M10" s="16">
        <v>880.83</v>
      </c>
      <c r="N10" s="13">
        <v>679115.43</v>
      </c>
      <c r="P10" s="19">
        <f t="shared" si="0"/>
        <v>1097230.9576232121</v>
      </c>
    </row>
    <row r="11" spans="1:16" ht="21">
      <c r="A11" s="10">
        <v>2556</v>
      </c>
      <c r="B11" s="16">
        <v>569.42</v>
      </c>
      <c r="C11" s="16">
        <v>2410.06</v>
      </c>
      <c r="D11" s="16">
        <v>3137.02</v>
      </c>
      <c r="E11" s="16">
        <v>189691.7</v>
      </c>
      <c r="F11" s="16">
        <v>312685.63</v>
      </c>
      <c r="G11" s="16">
        <v>125982.78</v>
      </c>
      <c r="H11" s="16">
        <v>16999.74</v>
      </c>
      <c r="I11" s="16">
        <v>4353.28</v>
      </c>
      <c r="J11" s="16">
        <v>4471.23</v>
      </c>
      <c r="K11" s="16">
        <v>926.61</v>
      </c>
      <c r="L11" s="16">
        <v>236.31</v>
      </c>
      <c r="M11" s="16">
        <v>111.88</v>
      </c>
      <c r="N11" s="13">
        <v>661575.65</v>
      </c>
      <c r="P11" s="19">
        <f t="shared" si="0"/>
        <v>1097230.9576232121</v>
      </c>
    </row>
    <row r="12" spans="1:16" ht="21">
      <c r="A12" s="10">
        <v>2557</v>
      </c>
      <c r="B12" s="16">
        <v>119.32</v>
      </c>
      <c r="C12" s="16">
        <v>479.7</v>
      </c>
      <c r="D12" s="16">
        <v>477.24</v>
      </c>
      <c r="E12" s="16">
        <v>5289.28</v>
      </c>
      <c r="F12" s="16">
        <v>16462.6</v>
      </c>
      <c r="G12" s="16">
        <v>14506.81</v>
      </c>
      <c r="H12" s="16">
        <v>3178.51</v>
      </c>
      <c r="I12" s="16">
        <v>1837.32</v>
      </c>
      <c r="J12" s="16">
        <v>598</v>
      </c>
      <c r="K12" s="16">
        <v>590.01</v>
      </c>
      <c r="L12" s="16">
        <v>146.27</v>
      </c>
      <c r="M12" s="16">
        <v>118.13</v>
      </c>
      <c r="N12" s="13">
        <v>43803.21</v>
      </c>
      <c r="P12" s="19">
        <f t="shared" si="0"/>
        <v>1097230.9576232121</v>
      </c>
    </row>
    <row r="13" spans="1:16" ht="21">
      <c r="A13" s="10">
        <v>2558</v>
      </c>
      <c r="B13" s="16">
        <v>3078.4</v>
      </c>
      <c r="C13" s="16">
        <v>1693.16</v>
      </c>
      <c r="D13" s="16">
        <v>4006.11</v>
      </c>
      <c r="E13" s="16">
        <v>29906.49</v>
      </c>
      <c r="F13" s="16">
        <v>180569.44</v>
      </c>
      <c r="G13" s="16">
        <v>117006.24</v>
      </c>
      <c r="H13" s="16">
        <v>54279.78</v>
      </c>
      <c r="I13" s="16">
        <v>8185.71</v>
      </c>
      <c r="J13" s="16">
        <v>7186.87</v>
      </c>
      <c r="K13" s="16">
        <v>1652.63</v>
      </c>
      <c r="L13" s="16">
        <v>0</v>
      </c>
      <c r="M13" s="16">
        <v>0</v>
      </c>
      <c r="N13" s="13">
        <v>407564.85</v>
      </c>
      <c r="P13" s="19">
        <f t="shared" si="0"/>
        <v>1097230.9576232121</v>
      </c>
    </row>
    <row r="14" spans="1:16" ht="21">
      <c r="A14" s="10">
        <v>2559</v>
      </c>
      <c r="B14" s="16">
        <v>92.43</v>
      </c>
      <c r="C14" s="16">
        <v>2233.91</v>
      </c>
      <c r="D14" s="16">
        <v>2925.6</v>
      </c>
      <c r="E14" s="16">
        <v>64307.29</v>
      </c>
      <c r="F14" s="16">
        <v>556343.5</v>
      </c>
      <c r="G14" s="16">
        <v>273545.19</v>
      </c>
      <c r="H14" s="16">
        <v>30338.07</v>
      </c>
      <c r="I14" s="16">
        <v>4793.94</v>
      </c>
      <c r="J14" s="16">
        <v>843.21</v>
      </c>
      <c r="K14" s="16">
        <v>630.9</v>
      </c>
      <c r="L14" s="16">
        <v>243.39</v>
      </c>
      <c r="M14" s="16">
        <v>114.32</v>
      </c>
      <c r="N14" s="13">
        <v>936411.74</v>
      </c>
      <c r="P14" s="19">
        <f t="shared" si="0"/>
        <v>1097230.9576232121</v>
      </c>
    </row>
    <row r="15" spans="1:16" ht="21">
      <c r="A15" s="10">
        <v>2560</v>
      </c>
      <c r="B15" s="16">
        <v>633</v>
      </c>
      <c r="C15" s="16">
        <v>3822</v>
      </c>
      <c r="D15" s="16">
        <v>5713</v>
      </c>
      <c r="E15" s="16">
        <v>238310</v>
      </c>
      <c r="F15" s="16">
        <v>201527</v>
      </c>
      <c r="G15" s="16">
        <v>181218</v>
      </c>
      <c r="H15" s="16">
        <v>48697</v>
      </c>
      <c r="I15" s="16">
        <v>8138</v>
      </c>
      <c r="J15" s="16">
        <v>3511</v>
      </c>
      <c r="K15" s="16">
        <v>1228</v>
      </c>
      <c r="L15" s="16">
        <v>581</v>
      </c>
      <c r="M15" s="16">
        <v>432</v>
      </c>
      <c r="N15" s="13">
        <f aca="true" t="shared" si="1" ref="N15:N20">SUM(B15:M15)</f>
        <v>693810</v>
      </c>
      <c r="P15" s="19">
        <f t="shared" si="0"/>
        <v>1097230.9576232121</v>
      </c>
    </row>
    <row r="16" spans="1:16" ht="21">
      <c r="A16" s="10">
        <v>2561</v>
      </c>
      <c r="B16" s="22">
        <v>1268</v>
      </c>
      <c r="C16" s="22">
        <v>5863</v>
      </c>
      <c r="D16" s="22">
        <v>126320</v>
      </c>
      <c r="E16" s="22">
        <v>857727</v>
      </c>
      <c r="F16" s="22">
        <v>1052607</v>
      </c>
      <c r="G16" s="22">
        <v>311715</v>
      </c>
      <c r="H16" s="22">
        <v>54185</v>
      </c>
      <c r="I16" s="22">
        <v>7569</v>
      </c>
      <c r="J16" s="22">
        <v>2283</v>
      </c>
      <c r="K16" s="22">
        <v>1294</v>
      </c>
      <c r="L16" s="22">
        <v>390</v>
      </c>
      <c r="M16" s="22">
        <v>209</v>
      </c>
      <c r="N16" s="23">
        <f t="shared" si="1"/>
        <v>2421430</v>
      </c>
      <c r="P16" s="19">
        <f t="shared" si="0"/>
        <v>1097230.9576232121</v>
      </c>
    </row>
    <row r="17" spans="1:16" ht="21">
      <c r="A17" s="10">
        <v>2562</v>
      </c>
      <c r="B17" s="16">
        <v>359.73</v>
      </c>
      <c r="C17" s="16">
        <v>350.3</v>
      </c>
      <c r="D17" s="16">
        <v>1841.71</v>
      </c>
      <c r="E17" s="16">
        <v>22151.49</v>
      </c>
      <c r="F17" s="16">
        <v>732880.45</v>
      </c>
      <c r="G17" s="16">
        <v>223008.51</v>
      </c>
      <c r="H17" s="16">
        <v>10270.41</v>
      </c>
      <c r="I17" s="16">
        <v>3016.71</v>
      </c>
      <c r="J17" s="16">
        <v>1188.72</v>
      </c>
      <c r="K17" s="16">
        <v>557.73</v>
      </c>
      <c r="L17" s="16">
        <v>243.74</v>
      </c>
      <c r="M17" s="16">
        <v>140.31</v>
      </c>
      <c r="N17" s="23">
        <f t="shared" si="1"/>
        <v>996009.8099999999</v>
      </c>
      <c r="P17" s="19">
        <f t="shared" si="0"/>
        <v>1097230.9576232121</v>
      </c>
    </row>
    <row r="18" spans="1:16" ht="21">
      <c r="A18" s="10">
        <v>2563</v>
      </c>
      <c r="B18" s="16">
        <v>162.61</v>
      </c>
      <c r="C18" s="16">
        <v>421.14</v>
      </c>
      <c r="D18" s="16">
        <v>9522.22</v>
      </c>
      <c r="E18" s="16">
        <v>8435.68</v>
      </c>
      <c r="F18" s="16">
        <v>420918.89</v>
      </c>
      <c r="G18" s="16">
        <v>65088.74</v>
      </c>
      <c r="H18" s="16">
        <v>15949.45</v>
      </c>
      <c r="I18" s="16">
        <v>4100.72</v>
      </c>
      <c r="J18" s="16">
        <v>2048.18</v>
      </c>
      <c r="K18" s="16">
        <v>1260.71</v>
      </c>
      <c r="L18" s="16">
        <v>819.09</v>
      </c>
      <c r="M18" s="16">
        <v>457.57</v>
      </c>
      <c r="N18" s="23">
        <f t="shared" si="1"/>
        <v>529185</v>
      </c>
      <c r="P18" s="19">
        <f t="shared" si="0"/>
        <v>1097230.9576232121</v>
      </c>
    </row>
    <row r="19" spans="1:16" ht="21">
      <c r="A19" s="27">
        <v>2564</v>
      </c>
      <c r="B19" s="28">
        <v>2904.959892655493</v>
      </c>
      <c r="C19" s="28">
        <v>2160.3220639226292</v>
      </c>
      <c r="D19" s="28">
        <v>87263.02589352467</v>
      </c>
      <c r="E19" s="28">
        <v>58775.80041627131</v>
      </c>
      <c r="F19" s="28">
        <v>89781.71286795115</v>
      </c>
      <c r="G19" s="28">
        <v>44848.79420047103</v>
      </c>
      <c r="H19" s="28">
        <v>19802.675725699784</v>
      </c>
      <c r="I19" s="28">
        <v>8176.066613842211</v>
      </c>
      <c r="J19" s="28">
        <v>2544.888501652172</v>
      </c>
      <c r="K19" s="28">
        <v>1066.8068142925158</v>
      </c>
      <c r="L19" s="28">
        <v>985.1307689642899</v>
      </c>
      <c r="M19" s="28">
        <v>1050.9505889321172</v>
      </c>
      <c r="N19" s="29">
        <f t="shared" si="1"/>
        <v>319361.1343481794</v>
      </c>
      <c r="P19" s="19">
        <f t="shared" si="0"/>
        <v>1097230.9576232121</v>
      </c>
    </row>
    <row r="20" spans="1:16" ht="21">
      <c r="A20" s="24">
        <v>2565</v>
      </c>
      <c r="B20" s="25">
        <v>2122.360561704849</v>
      </c>
      <c r="C20" s="25">
        <v>16877.70824070327</v>
      </c>
      <c r="D20" s="25">
        <v>19870.452501176624</v>
      </c>
      <c r="E20" s="25">
        <v>132699.31973126493</v>
      </c>
      <c r="F20" s="25">
        <v>457431.2340240681</v>
      </c>
      <c r="G20" s="25">
        <v>115089.06802874779</v>
      </c>
      <c r="H20" s="25">
        <v>76289.95147342244</v>
      </c>
      <c r="I20" s="25">
        <v>9567.63034303084</v>
      </c>
      <c r="J20" s="25">
        <v>3902.074621786881</v>
      </c>
      <c r="K20" s="25">
        <v>823.4986747817684</v>
      </c>
      <c r="L20" s="25">
        <v>352.4779625116912</v>
      </c>
      <c r="M20" s="25">
        <v>195.71776958402202</v>
      </c>
      <c r="N20" s="26">
        <f t="shared" si="1"/>
        <v>835221.4939327831</v>
      </c>
      <c r="P20" s="19"/>
    </row>
    <row r="21" spans="1:16" ht="21">
      <c r="A21" s="1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3"/>
      <c r="P21" s="19"/>
    </row>
    <row r="22" spans="1:16" ht="21">
      <c r="A22" s="1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3"/>
      <c r="P22" s="19"/>
    </row>
    <row r="23" spans="1:14" ht="21">
      <c r="A23" s="11" t="s">
        <v>16</v>
      </c>
      <c r="B23" s="17">
        <f>MAX(B5:B19)</f>
        <v>4785.85</v>
      </c>
      <c r="C23" s="17">
        <f>MAX(C5:C19)</f>
        <v>15385.78</v>
      </c>
      <c r="D23" s="17">
        <f aca="true" t="shared" si="2" ref="D23:M23">MAX(D5:D19)</f>
        <v>1315398.97</v>
      </c>
      <c r="E23" s="17">
        <f t="shared" si="2"/>
        <v>857727</v>
      </c>
      <c r="F23" s="17">
        <f t="shared" si="2"/>
        <v>1112818.6</v>
      </c>
      <c r="G23" s="17">
        <f t="shared" si="2"/>
        <v>875344.1</v>
      </c>
      <c r="H23" s="17">
        <f t="shared" si="2"/>
        <v>201721.8</v>
      </c>
      <c r="I23" s="17">
        <f t="shared" si="2"/>
        <v>19904.27</v>
      </c>
      <c r="J23" s="17">
        <f t="shared" si="2"/>
        <v>8060.43</v>
      </c>
      <c r="K23" s="17">
        <f t="shared" si="2"/>
        <v>4292.48</v>
      </c>
      <c r="L23" s="17">
        <f t="shared" si="2"/>
        <v>7005.67</v>
      </c>
      <c r="M23" s="17">
        <f t="shared" si="2"/>
        <v>2326.23</v>
      </c>
      <c r="N23" s="21">
        <f>MAX(N5:N19)</f>
        <v>4222779.42</v>
      </c>
    </row>
    <row r="24" spans="1:14" ht="21">
      <c r="A24" s="11" t="s">
        <v>14</v>
      </c>
      <c r="B24" s="17">
        <f>AVERAGE(B5:B19)</f>
        <v>1515.843326177033</v>
      </c>
      <c r="C24" s="17">
        <f>AVERAGE(C5:C19)</f>
        <v>4230.885470928176</v>
      </c>
      <c r="D24" s="17">
        <f aca="true" t="shared" si="3" ref="D24:M24">AVERAGE(D5:D19)</f>
        <v>114066.99705956833</v>
      </c>
      <c r="E24" s="17">
        <f t="shared" si="3"/>
        <v>220483.11936108477</v>
      </c>
      <c r="F24" s="17">
        <f t="shared" si="3"/>
        <v>463782.60419119673</v>
      </c>
      <c r="G24" s="17">
        <f t="shared" si="3"/>
        <v>230516.84428003142</v>
      </c>
      <c r="H24" s="17">
        <f t="shared" si="3"/>
        <v>47738.82638171331</v>
      </c>
      <c r="I24" s="17">
        <f t="shared" si="3"/>
        <v>8030.088440922816</v>
      </c>
      <c r="J24" s="17">
        <f t="shared" si="3"/>
        <v>3602.328566776812</v>
      </c>
      <c r="K24" s="17">
        <f t="shared" si="3"/>
        <v>1522.2031209528345</v>
      </c>
      <c r="L24" s="17">
        <f t="shared" si="3"/>
        <v>1138.9767179309526</v>
      </c>
      <c r="M24" s="17">
        <f t="shared" si="3"/>
        <v>602.2407059288079</v>
      </c>
      <c r="N24" s="14">
        <f>SUM(B24:M24)</f>
        <v>1097230.9576232121</v>
      </c>
    </row>
    <row r="25" spans="1:14" ht="21">
      <c r="A25" s="11" t="s">
        <v>15</v>
      </c>
      <c r="B25" s="17">
        <f>MIN(B5:B19)</f>
        <v>92.43</v>
      </c>
      <c r="C25" s="17">
        <f>MIN(C5:C19)</f>
        <v>350.3</v>
      </c>
      <c r="D25" s="17">
        <f aca="true" t="shared" si="4" ref="D25:M25">MIN(D5:D19)</f>
        <v>477.24</v>
      </c>
      <c r="E25" s="17">
        <f t="shared" si="4"/>
        <v>5289.28</v>
      </c>
      <c r="F25" s="17">
        <f t="shared" si="4"/>
        <v>16462.6</v>
      </c>
      <c r="G25" s="17">
        <f t="shared" si="4"/>
        <v>14506.81</v>
      </c>
      <c r="H25" s="17">
        <f t="shared" si="4"/>
        <v>3178.51</v>
      </c>
      <c r="I25" s="17">
        <f t="shared" si="4"/>
        <v>1837.32</v>
      </c>
      <c r="J25" s="17">
        <f t="shared" si="4"/>
        <v>598</v>
      </c>
      <c r="K25" s="17">
        <f t="shared" si="4"/>
        <v>557.73</v>
      </c>
      <c r="L25" s="17">
        <f t="shared" si="4"/>
        <v>0</v>
      </c>
      <c r="M25" s="17">
        <f t="shared" si="4"/>
        <v>0</v>
      </c>
      <c r="N25" s="21">
        <f>MIN(N5:N19)</f>
        <v>43803.21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2023-04-25T01:29:33Z</dcterms:modified>
  <cp:category/>
  <cp:version/>
  <cp:contentType/>
  <cp:contentStatus/>
</cp:coreProperties>
</file>