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4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<sst xmlns="http://schemas.openxmlformats.org/spreadsheetml/2006/main" count="50" uniqueCount="25">
  <si>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</si>
  <si>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</si>
  <si>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</si>
  <si>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</si>
  <si>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</si>
  <si>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</si>
  <si>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</si>
  <si>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</si>
  <si>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</si>
  <si>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</si>
  <si>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</si>
  <si>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</si>
  <si>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</si>
  <si>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</si>
  <si>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</si>
  <si>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</si>
  <si>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</si>
  <si>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</si>
  <si>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</si>
  <si>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</si>
  <si>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</si>
  <si>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</si>
  <si>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</si>
  <si>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</si>
  <si>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N.49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</si>
</sst>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N.49 น้ำยาว อ.ปัว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'N.49'!$D$36:$O$36</c:f>
              <c:numCache/>
            </c:numRef>
          </c:xVal>
          <c:yVal>
            <c:numRef>
              <c:f>'N.49'!$D$37:$O$37</c:f>
              <c:numCache/>
            </c:numRef>
          </c:yVal>
          <c:smooth val="0"/>
        </c:ser>
        <c:axId val="61904551"/>
        <c:axId val="20270048"/>
      </c:scatterChart>
      <c:valAx>
        <c:axId val="6190455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270048"/>
        <c:crossesAt val="1"/>
        <c:crossBetween val="midCat"/>
        <c:dispUnits/>
        <c:majorUnit val="10"/>
      </c:valAx>
      <c:valAx>
        <c:axId val="2027004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904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73">
      <selection activeCell="N88" sqref="N8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COUNT(J41:J79)</f>
        <v>39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AVERAGE(J41:J79)</f>
        <v>3.8196923076923066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(VAR(J41:J79))</f>
        <v>0.5459466396761112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3">
        <f>J41</f>
        <v>2.9</v>
      </c>
      <c r="C6" s="65">
        <f>I70</f>
        <v>2551</v>
      </c>
      <c r="D6" s="84">
        <f>J70</f>
        <v>4.3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STDEV(J41:J79)</f>
        <v>0.738882020133195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3">
        <f aca="true" t="shared" si="1" ref="B7:B34">J42</f>
        <v>3.72</v>
      </c>
      <c r="C7" s="65">
        <v>2552</v>
      </c>
      <c r="D7" s="84">
        <v>3.85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3">
        <f t="shared" si="1"/>
        <v>4.4</v>
      </c>
      <c r="C8" s="65">
        <v>2553</v>
      </c>
      <c r="D8" s="84">
        <v>5.42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3">
        <f t="shared" si="1"/>
        <v>2.8</v>
      </c>
      <c r="C9" s="65">
        <v>2554</v>
      </c>
      <c r="D9" s="84">
        <v>5.6</v>
      </c>
      <c r="E9" s="36"/>
      <c r="F9" s="36"/>
      <c r="U9" t="s">
        <v>16</v>
      </c>
      <c r="V9" s="14">
        <f>+B80</f>
        <v>0.543018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3">
        <f t="shared" si="1"/>
        <v>3.1</v>
      </c>
      <c r="C10" s="65">
        <v>2555</v>
      </c>
      <c r="D10" s="84">
        <v>4.03</v>
      </c>
      <c r="E10" s="35"/>
      <c r="F10" s="7"/>
      <c r="U10" t="s">
        <v>17</v>
      </c>
      <c r="V10" s="14">
        <f>+B81</f>
        <v>1.138955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3">
        <f t="shared" si="1"/>
        <v>2.78</v>
      </c>
      <c r="C11" s="65">
        <v>2556</v>
      </c>
      <c r="D11" s="84">
        <v>3.836999999999989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3">
        <f t="shared" si="1"/>
        <v>3.4</v>
      </c>
      <c r="C12" s="65">
        <v>2557</v>
      </c>
      <c r="D12" s="84">
        <v>5.319999999999993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3">
        <f t="shared" si="1"/>
        <v>3.58</v>
      </c>
      <c r="C13" s="65">
        <v>2558</v>
      </c>
      <c r="D13" s="84">
        <v>3.1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3">
        <f t="shared" si="1"/>
        <v>2.78</v>
      </c>
      <c r="C14" s="65">
        <v>2559</v>
      </c>
      <c r="D14" s="84">
        <v>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3">
        <f t="shared" si="1"/>
        <v>3.68</v>
      </c>
      <c r="C15" s="65">
        <v>2560</v>
      </c>
      <c r="D15" s="84">
        <v>4.71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3">
        <f t="shared" si="1"/>
        <v>3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3">
        <f t="shared" si="1"/>
        <v>2.75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3">
        <f t="shared" si="1"/>
        <v>3.26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3">
        <f t="shared" si="1"/>
        <v>3.41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3">
        <f t="shared" si="1"/>
        <v>3.48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3">
        <f t="shared" si="1"/>
        <v>3.33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3">
        <f t="shared" si="1"/>
        <v>3.95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3">
        <f t="shared" si="1"/>
        <v>3.07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3">
        <f t="shared" si="1"/>
        <v>4.16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3">
        <f t="shared" si="1"/>
        <v>3.4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3">
        <f t="shared" si="1"/>
        <v>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3">
        <f t="shared" si="1"/>
        <v>4.2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3">
        <f t="shared" si="1"/>
        <v>3.66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3">
        <f t="shared" si="1"/>
        <v>4.36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3">
        <f t="shared" si="1"/>
        <v>3.89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3">
        <f t="shared" si="1"/>
        <v>4.34699999999998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3">
        <f t="shared" si="1"/>
        <v>4.197000000000003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3">
        <f t="shared" si="1"/>
        <v>4.199999999999989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100">
        <f t="shared" si="1"/>
        <v>3.997000000000014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3.71</v>
      </c>
      <c r="E37" s="82">
        <f t="shared" si="3"/>
        <v>4.05</v>
      </c>
      <c r="F37" s="82">
        <f t="shared" si="3"/>
        <v>4.28</v>
      </c>
      <c r="G37" s="82">
        <f t="shared" si="3"/>
        <v>4.44</v>
      </c>
      <c r="H37" s="82">
        <f t="shared" si="3"/>
        <v>4.57</v>
      </c>
      <c r="I37" s="82">
        <f t="shared" si="3"/>
        <v>4.93</v>
      </c>
      <c r="J37" s="82">
        <f t="shared" si="3"/>
        <v>5.39</v>
      </c>
      <c r="K37" s="82">
        <f t="shared" si="3"/>
        <v>5.54</v>
      </c>
      <c r="L37" s="82">
        <f t="shared" si="3"/>
        <v>6</v>
      </c>
      <c r="M37" s="83">
        <f t="shared" si="3"/>
        <v>6.45</v>
      </c>
      <c r="N37" s="83">
        <f t="shared" si="3"/>
        <v>6.9</v>
      </c>
      <c r="O37" s="83">
        <f t="shared" si="3"/>
        <v>7.5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2522</v>
      </c>
      <c r="J41" s="78">
        <v>2.9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78">
        <v>3.72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78">
        <v>4.4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78">
        <v>2.8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78">
        <v>3.1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78">
        <v>2.78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78">
        <v>3.4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78">
        <v>3.58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78">
        <v>2.78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78">
        <v>3.68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78">
        <v>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78">
        <v>2.75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78">
        <v>3.26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78">
        <v>3.41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78">
        <v>3.48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78">
        <v>3.33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78">
        <v>3.95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2539</v>
      </c>
      <c r="J58" s="78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78">
        <v>4.16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78">
        <v>3.4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78">
        <v>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78">
        <v>4.2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79">
        <v>3.66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2545</v>
      </c>
      <c r="J64" s="80">
        <v>4.36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2546</v>
      </c>
      <c r="J65" s="78">
        <v>3.89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2547</v>
      </c>
      <c r="J66" s="78">
        <v>4.34699999999998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2548</v>
      </c>
      <c r="J67" s="78">
        <v>4.197000000000003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2549</v>
      </c>
      <c r="J68" s="78">
        <v>4.199999999999989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2550</v>
      </c>
      <c r="J69" s="78">
        <v>3.997000000000014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2551</v>
      </c>
      <c r="J70" s="78">
        <v>4.3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2552</v>
      </c>
      <c r="J71" s="78">
        <v>3.85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2553</v>
      </c>
      <c r="J72" s="78">
        <v>5.42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2554</v>
      </c>
      <c r="J73" s="78">
        <v>5.6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2555</v>
      </c>
      <c r="J74" s="78">
        <v>4.03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2556</v>
      </c>
      <c r="J75" s="78">
        <v>3.836999999999989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2557</v>
      </c>
      <c r="J76" s="78">
        <v>5.319999999999993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2558</v>
      </c>
      <c r="J77" s="78">
        <v>3.1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2559</v>
      </c>
      <c r="J78" s="78">
        <v>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>
        <v>2560</v>
      </c>
      <c r="J79" s="78">
        <v>4.71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0.543018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1.138955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1.5414571866218716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3.4674165489409186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28">
      <selection activeCell="I37" sqref="I37"/>
    </sheetView>
  </sheetViews>
  <sheetFormatPr defaultColWidth="9.140625" defaultRowHeight="21.75"/>
  <sheetData>
    <row r="1" ht="21.75">
      <c r="D1" s="75">
        <v>263.983</v>
      </c>
    </row>
    <row r="2" spans="2:4" ht="21.75">
      <c r="B2" s="88">
        <v>2522</v>
      </c>
      <c r="C2" s="86">
        <v>2.9</v>
      </c>
      <c r="D2" s="97"/>
    </row>
    <row r="3" spans="2:4" ht="21.75">
      <c r="B3" s="89">
        <v>2523</v>
      </c>
      <c r="C3" s="87">
        <v>3.72</v>
      </c>
      <c r="D3" s="98"/>
    </row>
    <row r="4" spans="2:4" ht="21.75">
      <c r="B4" s="89">
        <v>2524</v>
      </c>
      <c r="C4" s="87">
        <v>4.4</v>
      </c>
      <c r="D4" s="98"/>
    </row>
    <row r="5" spans="2:4" ht="21.75">
      <c r="B5" s="89">
        <v>2525</v>
      </c>
      <c r="C5" s="87">
        <v>2.8</v>
      </c>
      <c r="D5" s="98"/>
    </row>
    <row r="6" spans="2:4" ht="21.75">
      <c r="B6" s="89">
        <v>2526</v>
      </c>
      <c r="C6" s="87">
        <v>3.1</v>
      </c>
      <c r="D6" s="98"/>
    </row>
    <row r="7" spans="2:4" ht="21.75">
      <c r="B7" s="89">
        <v>2527</v>
      </c>
      <c r="C7" s="87">
        <v>2.78</v>
      </c>
      <c r="D7" s="98"/>
    </row>
    <row r="8" spans="2:4" ht="21.75">
      <c r="B8" s="89">
        <v>2528</v>
      </c>
      <c r="C8" s="87">
        <v>3.4</v>
      </c>
      <c r="D8" s="98"/>
    </row>
    <row r="9" spans="2:4" ht="21.75">
      <c r="B9" s="89">
        <v>2529</v>
      </c>
      <c r="C9" s="87">
        <v>3.58</v>
      </c>
      <c r="D9" s="98"/>
    </row>
    <row r="10" spans="2:4" ht="21.75">
      <c r="B10" s="89">
        <v>2530</v>
      </c>
      <c r="C10" s="87">
        <v>2.78</v>
      </c>
      <c r="D10" s="98"/>
    </row>
    <row r="11" spans="2:4" ht="21.75">
      <c r="B11" s="89">
        <v>2531</v>
      </c>
      <c r="C11" s="87">
        <v>3.68</v>
      </c>
      <c r="D11" s="98"/>
    </row>
    <row r="12" spans="2:4" ht="21.75">
      <c r="B12" s="89">
        <v>2532</v>
      </c>
      <c r="C12" s="87">
        <v>3</v>
      </c>
      <c r="D12" s="98"/>
    </row>
    <row r="13" spans="2:4" ht="21.75">
      <c r="B13" s="89">
        <v>2533</v>
      </c>
      <c r="C13" s="99">
        <v>2.75</v>
      </c>
      <c r="D13" s="98"/>
    </row>
    <row r="14" spans="2:4" ht="21.75">
      <c r="B14" s="89">
        <v>2534</v>
      </c>
      <c r="C14" s="87">
        <v>3.26</v>
      </c>
      <c r="D14" s="98"/>
    </row>
    <row r="15" spans="2:4" ht="21.75">
      <c r="B15" s="89">
        <v>2535</v>
      </c>
      <c r="C15" s="87">
        <v>3.41</v>
      </c>
      <c r="D15" s="98"/>
    </row>
    <row r="16" spans="2:4" ht="21.75">
      <c r="B16" s="89">
        <v>2536</v>
      </c>
      <c r="C16" s="87">
        <v>3.48</v>
      </c>
      <c r="D16" s="98"/>
    </row>
    <row r="17" spans="2:4" ht="21.75">
      <c r="B17" s="89">
        <v>2537</v>
      </c>
      <c r="C17" s="87">
        <v>3.33</v>
      </c>
      <c r="D17" s="98"/>
    </row>
    <row r="18" spans="2:4" ht="21.75">
      <c r="B18" s="89">
        <v>2538</v>
      </c>
      <c r="C18" s="87">
        <v>3.95</v>
      </c>
      <c r="D18" s="98"/>
    </row>
    <row r="19" spans="2:4" ht="21.75">
      <c r="B19" s="89">
        <v>2539</v>
      </c>
      <c r="C19" s="87">
        <v>3.07</v>
      </c>
      <c r="D19" s="98"/>
    </row>
    <row r="20" spans="2:4" ht="21.75">
      <c r="B20" s="89">
        <v>2540</v>
      </c>
      <c r="C20" s="87">
        <v>4.16</v>
      </c>
      <c r="D20" s="98"/>
    </row>
    <row r="21" spans="2:4" ht="21.75">
      <c r="B21" s="89">
        <v>2541</v>
      </c>
      <c r="C21" s="87">
        <v>3.4</v>
      </c>
      <c r="D21" s="98"/>
    </row>
    <row r="22" spans="2:4" ht="21.75">
      <c r="B22" s="89">
        <v>2542</v>
      </c>
      <c r="C22" s="87">
        <v>4</v>
      </c>
      <c r="D22" s="98"/>
    </row>
    <row r="23" spans="2:4" ht="21.75">
      <c r="B23" s="89">
        <v>2543</v>
      </c>
      <c r="C23" s="87">
        <v>4.2</v>
      </c>
      <c r="D23" s="98"/>
    </row>
    <row r="24" spans="2:4" ht="21.75">
      <c r="B24" s="89">
        <v>2544</v>
      </c>
      <c r="C24" s="87">
        <v>3.66</v>
      </c>
      <c r="D24" s="98"/>
    </row>
    <row r="25" spans="2:4" ht="21.75">
      <c r="B25" s="89">
        <v>2545</v>
      </c>
      <c r="C25" s="87">
        <v>4.36</v>
      </c>
      <c r="D25" s="98"/>
    </row>
    <row r="26" spans="2:4" ht="21.75">
      <c r="B26" s="89">
        <v>2546</v>
      </c>
      <c r="C26" s="87">
        <v>3.89</v>
      </c>
      <c r="D26" s="98"/>
    </row>
    <row r="27" spans="2:4" ht="21.75">
      <c r="B27" s="89">
        <v>2547</v>
      </c>
      <c r="C27" s="87">
        <v>268.33</v>
      </c>
      <c r="D27" s="98">
        <f>C27-$D$1</f>
        <v>4.34699999999998</v>
      </c>
    </row>
    <row r="28" spans="2:4" ht="21.75">
      <c r="B28" s="89">
        <v>2548</v>
      </c>
      <c r="C28" s="87">
        <v>268.18</v>
      </c>
      <c r="D28" s="98">
        <f>C28-$D$1</f>
        <v>4.197000000000003</v>
      </c>
    </row>
    <row r="29" spans="2:4" ht="21.75">
      <c r="B29" s="89">
        <v>2549</v>
      </c>
      <c r="C29" s="87">
        <v>268.183</v>
      </c>
      <c r="D29" s="98">
        <f>C29-$D$1</f>
        <v>4.199999999999989</v>
      </c>
    </row>
    <row r="30" spans="2:4" ht="21.75">
      <c r="B30" s="89">
        <v>2550</v>
      </c>
      <c r="C30" s="87">
        <v>267.98</v>
      </c>
      <c r="D30" s="98">
        <f>C30-$D$1</f>
        <v>3.997000000000014</v>
      </c>
    </row>
    <row r="31" spans="2:4" ht="21.75">
      <c r="B31" s="89">
        <v>2551</v>
      </c>
      <c r="C31" s="87">
        <v>267.88</v>
      </c>
      <c r="D31" s="98">
        <f>C31-$D$1</f>
        <v>3.8969999999999914</v>
      </c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2018-01-15T04:12:13Z</dcterms:modified>
  <cp:category/>
  <cp:version/>
  <cp:contentType/>
  <cp:contentStatus/>
</cp:coreProperties>
</file>