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<sst xmlns="http://schemas.openxmlformats.org/spreadsheetml/2006/main" count="52" uniqueCount="26">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</sst>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8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1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5" fontId="15" fillId="0" borderId="0" xfId="0" applyNumberFormat="1" applyFont="1" applyAlignment="1" applyProtection="1">
      <alignment horizontal="center"/>
      <protection/>
    </xf>
    <xf numFmtId="1" fontId="9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2" fontId="26" fillId="0" borderId="7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2" fontId="26" fillId="0" borderId="8" xfId="0" applyNumberFormat="1" applyFont="1" applyFill="1" applyBorder="1" applyAlignment="1">
      <alignment/>
    </xf>
    <xf numFmtId="2" fontId="26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1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16" fillId="2" borderId="19" xfId="0" applyNumberFormat="1" applyFont="1" applyFill="1" applyBorder="1" applyAlignment="1">
      <alignment horizontal="center"/>
    </xf>
    <xf numFmtId="2" fontId="16" fillId="2" borderId="20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6"/>
          <c:w val="0.820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26239406"/>
        <c:axId val="34828063"/>
      </c:scatterChart>
      <c:valAx>
        <c:axId val="2623940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1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828063"/>
        <c:crossesAt val="1"/>
        <c:crossBetween val="midCat"/>
        <c:dispUnits/>
        <c:majorUnit val="10"/>
      </c:valAx>
      <c:valAx>
        <c:axId val="348280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2394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20" sqref="V20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0"/>
      <c r="E3" s="100"/>
      <c r="F3" s="100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COUNT(J41:J127)</f>
        <v>85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01" t="s">
        <v>20</v>
      </c>
      <c r="B4" s="102"/>
      <c r="C4" s="102"/>
      <c r="D4" s="102"/>
      <c r="E4" s="102"/>
      <c r="F4" s="10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AVERAGE(J41:J127)</f>
        <v>5.989294117647069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(VAR(J41:J127))</f>
        <v>1.4888899719887778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STDEV(J41:J127)</f>
        <v>1.2202007916686408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A34">I42</f>
        <v>2466</v>
      </c>
      <c r="B7" s="83">
        <f aca="true" t="shared" si="1" ref="B7:B34">J42</f>
        <v>7.510000000000019</v>
      </c>
      <c r="C7" s="57">
        <f aca="true" t="shared" si="2" ref="C7:C34">I71</f>
        <v>2495</v>
      </c>
      <c r="D7" s="90">
        <f aca="true" t="shared" si="3" ref="D7:D34">J71</f>
        <v>7.3300000000000125</v>
      </c>
      <c r="E7" s="92">
        <f aca="true" t="shared" si="4" ref="E7:E25">I100</f>
        <v>2533</v>
      </c>
      <c r="F7" s="93">
        <f aca="true" t="shared" si="5" ref="F7:F25">J100</f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1"/>
        <v>7.44</v>
      </c>
      <c r="C8" s="57">
        <f t="shared" si="2"/>
        <v>2496</v>
      </c>
      <c r="D8" s="90">
        <f t="shared" si="3"/>
        <v>6.78</v>
      </c>
      <c r="E8" s="92">
        <f t="shared" si="4"/>
        <v>2534</v>
      </c>
      <c r="F8" s="93">
        <f t="shared" si="5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1"/>
        <v>3.890000000000015</v>
      </c>
      <c r="C9" s="57">
        <f t="shared" si="2"/>
        <v>2506</v>
      </c>
      <c r="D9" s="90">
        <f t="shared" si="3"/>
        <v>8.300000000000011</v>
      </c>
      <c r="E9" s="92">
        <f t="shared" si="4"/>
        <v>2535</v>
      </c>
      <c r="F9" s="93">
        <f t="shared" si="5"/>
        <v>5.050000000000011</v>
      </c>
      <c r="U9" t="s">
        <v>16</v>
      </c>
      <c r="V9" s="13">
        <f>+B80</f>
        <v>0.557786</v>
      </c>
      <c r="X9" s="9">
        <f aca="true" t="shared" si="6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1"/>
        <v>4.380000000000024</v>
      </c>
      <c r="C10" s="57">
        <f t="shared" si="2"/>
        <v>2507</v>
      </c>
      <c r="D10" s="90">
        <f t="shared" si="3"/>
        <v>5.650000000000006</v>
      </c>
      <c r="E10" s="92">
        <f t="shared" si="4"/>
        <v>2536</v>
      </c>
      <c r="F10" s="93">
        <f t="shared" si="5"/>
        <v>6.130000000000024</v>
      </c>
      <c r="U10" t="s">
        <v>17</v>
      </c>
      <c r="V10" s="13">
        <f>+B81</f>
        <v>1.197443</v>
      </c>
      <c r="X10" s="9">
        <f t="shared" si="6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1"/>
        <v>5.28</v>
      </c>
      <c r="C11" s="57">
        <f t="shared" si="2"/>
        <v>2508</v>
      </c>
      <c r="D11" s="90">
        <f t="shared" si="3"/>
        <v>5.12</v>
      </c>
      <c r="E11" s="92">
        <f t="shared" si="4"/>
        <v>2537</v>
      </c>
      <c r="F11" s="93">
        <f t="shared" si="5"/>
        <v>7.260000000000019</v>
      </c>
      <c r="X11" s="9">
        <f t="shared" si="6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1"/>
        <v>3.700000000000017</v>
      </c>
      <c r="C12" s="57">
        <f t="shared" si="2"/>
        <v>2509</v>
      </c>
      <c r="D12" s="90">
        <f t="shared" si="3"/>
        <v>5.980000000000018</v>
      </c>
      <c r="E12" s="92">
        <f t="shared" si="4"/>
        <v>2538</v>
      </c>
      <c r="F12" s="93">
        <f t="shared" si="5"/>
        <v>7.37</v>
      </c>
      <c r="X12" s="9">
        <f t="shared" si="6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1"/>
        <v>7.0800000000000125</v>
      </c>
      <c r="C13" s="57">
        <f t="shared" si="2"/>
        <v>2510</v>
      </c>
      <c r="D13" s="90">
        <f t="shared" si="3"/>
        <v>6.06</v>
      </c>
      <c r="E13" s="92">
        <f t="shared" si="4"/>
        <v>2539</v>
      </c>
      <c r="F13" s="93">
        <f t="shared" si="5"/>
        <v>5.320000000000022</v>
      </c>
      <c r="S13" s="34"/>
      <c r="X13" s="9">
        <f t="shared" si="6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1"/>
        <v>6.550000000000011</v>
      </c>
      <c r="C14" s="57">
        <f t="shared" si="2"/>
        <v>2511</v>
      </c>
      <c r="D14" s="90">
        <f t="shared" si="3"/>
        <v>0</v>
      </c>
      <c r="E14" s="92">
        <f t="shared" si="4"/>
        <v>2540</v>
      </c>
      <c r="F14" s="93">
        <f t="shared" si="5"/>
        <v>5.460000000000008</v>
      </c>
      <c r="S14" s="34"/>
      <c r="X14" s="9">
        <f t="shared" si="6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1"/>
        <v>4.130000000000024</v>
      </c>
      <c r="C15" s="57">
        <f t="shared" si="2"/>
        <v>2512</v>
      </c>
      <c r="D15" s="90">
        <f t="shared" si="3"/>
        <v>5.240000000000009</v>
      </c>
      <c r="E15" s="92">
        <f t="shared" si="4"/>
        <v>2541</v>
      </c>
      <c r="F15" s="93">
        <f t="shared" si="5"/>
        <v>4.740000000000009</v>
      </c>
      <c r="S15" s="35"/>
      <c r="X15" s="9">
        <f t="shared" si="6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1"/>
        <v>6.680000000000007</v>
      </c>
      <c r="C16" s="57">
        <f t="shared" si="2"/>
        <v>2513</v>
      </c>
      <c r="D16" s="90">
        <f t="shared" si="3"/>
        <v>7.180000000000007</v>
      </c>
      <c r="E16" s="92">
        <f t="shared" si="4"/>
        <v>2542</v>
      </c>
      <c r="F16" s="93">
        <f t="shared" si="5"/>
        <v>7.050000000000011</v>
      </c>
      <c r="S16" s="34"/>
      <c r="X16" s="9">
        <f t="shared" si="6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1"/>
        <v>5.210000000000008</v>
      </c>
      <c r="C17" s="57">
        <f t="shared" si="2"/>
        <v>2514</v>
      </c>
      <c r="D17" s="90">
        <f t="shared" si="3"/>
        <v>6.150000000000006</v>
      </c>
      <c r="E17" s="92">
        <f t="shared" si="4"/>
        <v>2543</v>
      </c>
      <c r="F17" s="93">
        <f t="shared" si="5"/>
        <v>7.2900000000000205</v>
      </c>
      <c r="S17" s="34"/>
      <c r="X17" s="9">
        <f t="shared" si="6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1"/>
        <v>4.77000000000001</v>
      </c>
      <c r="C18" s="57">
        <f t="shared" si="2"/>
        <v>2515</v>
      </c>
      <c r="D18" s="90">
        <f t="shared" si="3"/>
        <v>6.900000000000006</v>
      </c>
      <c r="E18" s="92">
        <f t="shared" si="4"/>
        <v>2544</v>
      </c>
      <c r="F18" s="93">
        <f t="shared" si="5"/>
        <v>6.740000000000009</v>
      </c>
      <c r="S18" s="34"/>
      <c r="X18" s="9">
        <f t="shared" si="6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1"/>
        <v>3.8600000000000136</v>
      </c>
      <c r="C19" s="57">
        <f t="shared" si="2"/>
        <v>2516</v>
      </c>
      <c r="D19" s="90">
        <f t="shared" si="3"/>
        <v>7.430000000000007</v>
      </c>
      <c r="E19" s="92">
        <f t="shared" si="4"/>
        <v>2545</v>
      </c>
      <c r="F19" s="93">
        <f t="shared" si="5"/>
        <v>6.27000000000001</v>
      </c>
      <c r="S19" s="34"/>
      <c r="X19" s="9">
        <f t="shared" si="6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1"/>
        <v>6.660000000000025</v>
      </c>
      <c r="C20" s="57">
        <f t="shared" si="2"/>
        <v>2517</v>
      </c>
      <c r="D20" s="90">
        <f t="shared" si="3"/>
        <v>4.900000000000006</v>
      </c>
      <c r="E20" s="92">
        <f t="shared" si="4"/>
        <v>2546</v>
      </c>
      <c r="F20" s="93">
        <f t="shared" si="5"/>
        <v>6.02000000000001</v>
      </c>
      <c r="S20" s="34"/>
      <c r="X20" s="9">
        <f t="shared" si="6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1"/>
        <v>6.170000000000016</v>
      </c>
      <c r="C21" s="57">
        <f t="shared" si="2"/>
        <v>2518</v>
      </c>
      <c r="D21" s="90">
        <f t="shared" si="3"/>
        <v>5.37</v>
      </c>
      <c r="E21" s="92">
        <f t="shared" si="4"/>
        <v>2547</v>
      </c>
      <c r="F21" s="93">
        <f t="shared" si="5"/>
        <v>7.070000000000022</v>
      </c>
      <c r="S21" s="34"/>
      <c r="X21" s="9">
        <f t="shared" si="6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1"/>
        <v>5.230000000000018</v>
      </c>
      <c r="C22" s="57">
        <f t="shared" si="2"/>
        <v>2519</v>
      </c>
      <c r="D22" s="90">
        <f t="shared" si="3"/>
        <v>5.34</v>
      </c>
      <c r="E22" s="92">
        <f t="shared" si="4"/>
        <v>2548</v>
      </c>
      <c r="F22" s="93">
        <f t="shared" si="5"/>
        <v>6.930000000000007</v>
      </c>
      <c r="S22" s="34"/>
      <c r="X22" s="9">
        <f t="shared" si="6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1"/>
        <v>7.200000000000017</v>
      </c>
      <c r="C23" s="57">
        <f t="shared" si="2"/>
        <v>2520</v>
      </c>
      <c r="D23" s="90">
        <f t="shared" si="3"/>
        <v>5.12</v>
      </c>
      <c r="E23" s="92">
        <f t="shared" si="4"/>
        <v>2549</v>
      </c>
      <c r="F23" s="93">
        <f t="shared" si="5"/>
        <v>8.420000000000016</v>
      </c>
      <c r="S23" s="34"/>
      <c r="X23" s="9">
        <f t="shared" si="6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1"/>
        <v>0</v>
      </c>
      <c r="C24" s="57">
        <f t="shared" si="2"/>
        <v>2521</v>
      </c>
      <c r="D24" s="90">
        <f t="shared" si="3"/>
        <v>5.160000000000025</v>
      </c>
      <c r="E24" s="92">
        <f>I117</f>
        <v>2550</v>
      </c>
      <c r="F24" s="93">
        <f t="shared" si="5"/>
        <v>4.730000000000018</v>
      </c>
      <c r="S24" s="34"/>
      <c r="X24" s="9">
        <f t="shared" si="6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1"/>
        <v>6.680000000000007</v>
      </c>
      <c r="C25" s="57">
        <f t="shared" si="2"/>
        <v>2522</v>
      </c>
      <c r="D25" s="90">
        <f t="shared" si="3"/>
        <v>4.320000000000022</v>
      </c>
      <c r="E25" s="92">
        <f t="shared" si="4"/>
        <v>2551</v>
      </c>
      <c r="F25" s="93">
        <f t="shared" si="5"/>
        <v>7.19</v>
      </c>
      <c r="S25" s="34"/>
      <c r="X25" s="9">
        <f t="shared" si="6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1"/>
        <v>7.140000000000015</v>
      </c>
      <c r="C26" s="57">
        <f t="shared" si="2"/>
        <v>2523</v>
      </c>
      <c r="D26" s="90">
        <f t="shared" si="3"/>
        <v>6.3300000000000125</v>
      </c>
      <c r="E26" s="92">
        <v>2552</v>
      </c>
      <c r="F26" s="93">
        <v>5.58</v>
      </c>
      <c r="S26" s="34"/>
      <c r="X26" s="9">
        <f t="shared" si="6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1"/>
        <v>5.380000000000024</v>
      </c>
      <c r="C27" s="57">
        <f t="shared" si="2"/>
        <v>2524</v>
      </c>
      <c r="D27" s="90">
        <f t="shared" si="3"/>
        <v>7.62</v>
      </c>
      <c r="E27" s="92">
        <v>2553</v>
      </c>
      <c r="F27" s="93">
        <v>7.25</v>
      </c>
      <c r="S27" s="34"/>
      <c r="X27" s="9">
        <f t="shared" si="6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1"/>
        <v>4.760000000000019</v>
      </c>
      <c r="C28" s="57">
        <f t="shared" si="2"/>
        <v>2525</v>
      </c>
      <c r="D28" s="90">
        <f t="shared" si="3"/>
        <v>5.27000000000001</v>
      </c>
      <c r="E28" s="92">
        <f>I121</f>
        <v>2554</v>
      </c>
      <c r="F28" s="95">
        <v>8.3</v>
      </c>
      <c r="S28" s="34"/>
      <c r="X28" s="9">
        <f t="shared" si="6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1"/>
        <v>4.5800000000000125</v>
      </c>
      <c r="C29" s="57">
        <f t="shared" si="2"/>
        <v>2526</v>
      </c>
      <c r="D29" s="90">
        <f t="shared" si="3"/>
        <v>5.12</v>
      </c>
      <c r="E29" s="92">
        <v>2555</v>
      </c>
      <c r="F29" s="93">
        <v>6.320000000000022</v>
      </c>
      <c r="S29" s="34"/>
      <c r="X29" s="9">
        <f t="shared" si="6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1"/>
        <v>6.72</v>
      </c>
      <c r="C30" s="57">
        <f t="shared" si="2"/>
        <v>2527</v>
      </c>
      <c r="D30" s="90">
        <f t="shared" si="3"/>
        <v>5.87</v>
      </c>
      <c r="E30" s="92">
        <v>2556</v>
      </c>
      <c r="F30" s="93">
        <v>7.11</v>
      </c>
      <c r="S30" s="34"/>
      <c r="X30" s="9">
        <f t="shared" si="6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1"/>
        <v>7.5800000000000125</v>
      </c>
      <c r="C31" s="57">
        <f t="shared" si="2"/>
        <v>2528</v>
      </c>
      <c r="D31" s="90">
        <f t="shared" si="3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6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1"/>
        <v>6.28</v>
      </c>
      <c r="C32" s="57">
        <f t="shared" si="2"/>
        <v>2529</v>
      </c>
      <c r="D32" s="90">
        <f t="shared" si="3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6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1"/>
        <v>5.240000000000009</v>
      </c>
      <c r="C33" s="57">
        <f t="shared" si="2"/>
        <v>2530</v>
      </c>
      <c r="D33" s="90">
        <f t="shared" si="3"/>
        <v>6.380000000000024</v>
      </c>
      <c r="E33" s="92">
        <v>2559</v>
      </c>
      <c r="F33" s="93">
        <v>8.35</v>
      </c>
      <c r="S33" s="34"/>
      <c r="X33" s="9">
        <f t="shared" si="6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1"/>
        <v>3.78</v>
      </c>
      <c r="C34" s="85">
        <f t="shared" si="2"/>
        <v>2531</v>
      </c>
      <c r="D34" s="91">
        <f t="shared" si="3"/>
        <v>4.510000000000019</v>
      </c>
      <c r="E34" s="103">
        <v>2560</v>
      </c>
      <c r="F34" s="97">
        <v>6.37</v>
      </c>
      <c r="P34" s="15"/>
      <c r="Q34" s="15"/>
      <c r="R34" s="15"/>
      <c r="S34" s="34"/>
      <c r="X34" s="9">
        <f t="shared" si="6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6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6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7" ref="D37:O37">ROUND((((-LN(-LN(1-1/D36)))+$B$83*$B$84)/$B$83),2)</f>
        <v>5.79</v>
      </c>
      <c r="E37" s="73">
        <f t="shared" si="7"/>
        <v>6.34</v>
      </c>
      <c r="F37" s="73">
        <f t="shared" si="7"/>
        <v>6.69</v>
      </c>
      <c r="G37" s="73">
        <f t="shared" si="7"/>
        <v>6.95</v>
      </c>
      <c r="H37" s="73">
        <f t="shared" si="7"/>
        <v>7.16</v>
      </c>
      <c r="I37" s="73">
        <f t="shared" si="7"/>
        <v>7.71</v>
      </c>
      <c r="J37" s="73">
        <f t="shared" si="7"/>
        <v>8.45</v>
      </c>
      <c r="K37" s="73">
        <f t="shared" si="7"/>
        <v>8.68</v>
      </c>
      <c r="L37" s="73">
        <f t="shared" si="7"/>
        <v>9.4</v>
      </c>
      <c r="M37" s="74">
        <f t="shared" si="7"/>
        <v>10.11</v>
      </c>
      <c r="N37" s="74">
        <f t="shared" si="7"/>
        <v>10.82</v>
      </c>
      <c r="O37" s="74">
        <f t="shared" si="7"/>
        <v>11.75</v>
      </c>
      <c r="S37" s="34"/>
      <c r="X37" s="9">
        <f t="shared" si="6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6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8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8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8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8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8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8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8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8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8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8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8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8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8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8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8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8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8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8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8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17</v>
      </c>
      <c r="B78" s="19"/>
      <c r="C78" s="19"/>
      <c r="D78" s="19"/>
      <c r="E78" s="19"/>
      <c r="F78" s="19">
        <f>+A78+1</f>
        <v>18</v>
      </c>
      <c r="I78" s="67">
        <v>2511</v>
      </c>
      <c r="J78" s="69"/>
      <c r="K78" s="17"/>
      <c r="Y78" s="7">
        <f t="shared" si="8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5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8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0.557786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8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1.197443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8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8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0.981349142023159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8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5.420907214235646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8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8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8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8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8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8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8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8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8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8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8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8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8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7"/>
      <c r="J128" s="17"/>
      <c r="K128" s="17"/>
    </row>
    <row r="129" spans="9:11" ht="21.75">
      <c r="I129" s="17"/>
      <c r="J129" s="17"/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9"/>
  <sheetViews>
    <sheetView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2009-08-18T06:59:22Z</cp:lastPrinted>
  <dcterms:created xsi:type="dcterms:W3CDTF">2001-08-27T04:05:15Z</dcterms:created>
  <dcterms:modified xsi:type="dcterms:W3CDTF">2018-01-15T04:09:05Z</dcterms:modified>
  <cp:category/>
  <cp:version/>
  <cp:contentType/>
  <cp:contentStatus/>
</cp:coreProperties>
</file>