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N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<sst xmlns="http://schemas.openxmlformats.org/spreadsheetml/2006/main" count="39" uniqueCount="24">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</sst>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85"/>
          <c:w val="0.871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N.13A'!$C$5:$C$36</c:f>
              <c:numCache>
                <c:ptCount val="32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2977.6</c:v>
                </c:pt>
              </c:numCache>
            </c:numRef>
          </c:val>
        </c:ser>
        <c:axId val="27401457"/>
        <c:axId val="45286522"/>
      </c:barChart>
      <c:lineChart>
        <c:grouping val="standard"/>
        <c:varyColors val="0"/>
        <c:ser>
          <c:idx val="1"/>
          <c:order val="1"/>
          <c:tx>
            <c:v>ค่าเฉลี่ย (2531 - 2561 )อยู่ระหว่างค่า+- SD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N.13A'!$E$5:$E$35</c:f>
              <c:numCache>
                <c:ptCount val="31"/>
                <c:pt idx="0">
                  <c:v>6855.318929548385</c:v>
                </c:pt>
                <c:pt idx="1">
                  <c:v>6855.318929548385</c:v>
                </c:pt>
                <c:pt idx="2">
                  <c:v>6855.318929548385</c:v>
                </c:pt>
                <c:pt idx="3">
                  <c:v>6855.318929548385</c:v>
                </c:pt>
                <c:pt idx="4">
                  <c:v>6855.318929548385</c:v>
                </c:pt>
                <c:pt idx="5">
                  <c:v>6855.318929548385</c:v>
                </c:pt>
                <c:pt idx="6">
                  <c:v>6855.318929548385</c:v>
                </c:pt>
                <c:pt idx="7">
                  <c:v>6855.318929548385</c:v>
                </c:pt>
                <c:pt idx="8">
                  <c:v>6855.318929548385</c:v>
                </c:pt>
                <c:pt idx="9">
                  <c:v>6855.318929548385</c:v>
                </c:pt>
                <c:pt idx="10">
                  <c:v>6855.318929548385</c:v>
                </c:pt>
                <c:pt idx="11">
                  <c:v>6855.318929548385</c:v>
                </c:pt>
                <c:pt idx="12">
                  <c:v>6855.318929548385</c:v>
                </c:pt>
                <c:pt idx="13">
                  <c:v>6855.318929548385</c:v>
                </c:pt>
                <c:pt idx="14">
                  <c:v>6855.318929548385</c:v>
                </c:pt>
                <c:pt idx="15">
                  <c:v>6855.318929548385</c:v>
                </c:pt>
                <c:pt idx="16">
                  <c:v>6855.318929548385</c:v>
                </c:pt>
                <c:pt idx="17">
                  <c:v>6855.318929548385</c:v>
                </c:pt>
                <c:pt idx="18">
                  <c:v>6855.318929548385</c:v>
                </c:pt>
                <c:pt idx="19">
                  <c:v>6855.318929548385</c:v>
                </c:pt>
                <c:pt idx="20">
                  <c:v>6855.318929548385</c:v>
                </c:pt>
                <c:pt idx="21">
                  <c:v>6855.318929548385</c:v>
                </c:pt>
                <c:pt idx="22">
                  <c:v>6855.318929548385</c:v>
                </c:pt>
                <c:pt idx="23">
                  <c:v>6855.318929548385</c:v>
                </c:pt>
                <c:pt idx="24">
                  <c:v>6855.318929548385</c:v>
                </c:pt>
                <c:pt idx="25">
                  <c:v>6855.318929548385</c:v>
                </c:pt>
                <c:pt idx="26">
                  <c:v>6855.318929548385</c:v>
                </c:pt>
                <c:pt idx="27">
                  <c:v>6855.318929548385</c:v>
                </c:pt>
                <c:pt idx="28">
                  <c:v>6855.318929548385</c:v>
                </c:pt>
                <c:pt idx="29">
                  <c:v>6855.318929548385</c:v>
                </c:pt>
                <c:pt idx="30">
                  <c:v>6855.318929548385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N.13A'!$H$5:$H$35</c:f>
              <c:numCache>
                <c:ptCount val="31"/>
                <c:pt idx="0">
                  <c:v>9731.596023271768</c:v>
                </c:pt>
                <c:pt idx="1">
                  <c:v>9731.596023271768</c:v>
                </c:pt>
                <c:pt idx="2">
                  <c:v>9731.596023271768</c:v>
                </c:pt>
                <c:pt idx="3">
                  <c:v>9731.596023271768</c:v>
                </c:pt>
                <c:pt idx="4">
                  <c:v>9731.596023271768</c:v>
                </c:pt>
                <c:pt idx="5">
                  <c:v>9731.596023271768</c:v>
                </c:pt>
                <c:pt idx="6">
                  <c:v>9731.596023271768</c:v>
                </c:pt>
                <c:pt idx="7">
                  <c:v>9731.596023271768</c:v>
                </c:pt>
                <c:pt idx="8">
                  <c:v>9731.596023271768</c:v>
                </c:pt>
                <c:pt idx="9">
                  <c:v>9731.596023271768</c:v>
                </c:pt>
                <c:pt idx="10">
                  <c:v>9731.596023271768</c:v>
                </c:pt>
                <c:pt idx="11">
                  <c:v>9731.596023271768</c:v>
                </c:pt>
                <c:pt idx="12">
                  <c:v>9731.596023271768</c:v>
                </c:pt>
                <c:pt idx="13">
                  <c:v>9731.596023271768</c:v>
                </c:pt>
                <c:pt idx="14">
                  <c:v>9731.596023271768</c:v>
                </c:pt>
                <c:pt idx="15">
                  <c:v>9731.596023271768</c:v>
                </c:pt>
                <c:pt idx="16">
                  <c:v>9731.596023271768</c:v>
                </c:pt>
                <c:pt idx="17">
                  <c:v>9731.596023271768</c:v>
                </c:pt>
                <c:pt idx="18">
                  <c:v>9731.596023271768</c:v>
                </c:pt>
                <c:pt idx="19">
                  <c:v>9731.596023271768</c:v>
                </c:pt>
                <c:pt idx="20">
                  <c:v>9731.596023271768</c:v>
                </c:pt>
                <c:pt idx="21">
                  <c:v>9731.596023271768</c:v>
                </c:pt>
                <c:pt idx="22">
                  <c:v>9731.596023271768</c:v>
                </c:pt>
                <c:pt idx="23">
                  <c:v>9731.596023271768</c:v>
                </c:pt>
                <c:pt idx="24">
                  <c:v>9731.596023271768</c:v>
                </c:pt>
                <c:pt idx="25">
                  <c:v>9731.596023271768</c:v>
                </c:pt>
                <c:pt idx="26">
                  <c:v>9731.596023271768</c:v>
                </c:pt>
                <c:pt idx="27">
                  <c:v>9731.596023271768</c:v>
                </c:pt>
                <c:pt idx="28">
                  <c:v>9731.596023271768</c:v>
                </c:pt>
                <c:pt idx="29">
                  <c:v>9731.596023271768</c:v>
                </c:pt>
                <c:pt idx="30">
                  <c:v>9731.596023271768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N.13A'!$F$5:$F$35</c:f>
              <c:numCache>
                <c:ptCount val="31"/>
                <c:pt idx="0">
                  <c:v>3979.041835825002</c:v>
                </c:pt>
                <c:pt idx="1">
                  <c:v>3979.041835825002</c:v>
                </c:pt>
                <c:pt idx="2">
                  <c:v>3979.041835825002</c:v>
                </c:pt>
                <c:pt idx="3">
                  <c:v>3979.041835825002</c:v>
                </c:pt>
                <c:pt idx="4">
                  <c:v>3979.041835825002</c:v>
                </c:pt>
                <c:pt idx="5">
                  <c:v>3979.041835825002</c:v>
                </c:pt>
                <c:pt idx="6">
                  <c:v>3979.041835825002</c:v>
                </c:pt>
                <c:pt idx="7">
                  <c:v>3979.041835825002</c:v>
                </c:pt>
                <c:pt idx="8">
                  <c:v>3979.041835825002</c:v>
                </c:pt>
                <c:pt idx="9">
                  <c:v>3979.041835825002</c:v>
                </c:pt>
                <c:pt idx="10">
                  <c:v>3979.041835825002</c:v>
                </c:pt>
                <c:pt idx="11">
                  <c:v>3979.041835825002</c:v>
                </c:pt>
                <c:pt idx="12">
                  <c:v>3979.041835825002</c:v>
                </c:pt>
                <c:pt idx="13">
                  <c:v>3979.041835825002</c:v>
                </c:pt>
                <c:pt idx="14">
                  <c:v>3979.041835825002</c:v>
                </c:pt>
                <c:pt idx="15">
                  <c:v>3979.041835825002</c:v>
                </c:pt>
                <c:pt idx="16">
                  <c:v>3979.041835825002</c:v>
                </c:pt>
                <c:pt idx="17">
                  <c:v>3979.041835825002</c:v>
                </c:pt>
                <c:pt idx="18">
                  <c:v>3979.041835825002</c:v>
                </c:pt>
                <c:pt idx="19">
                  <c:v>3979.041835825002</c:v>
                </c:pt>
                <c:pt idx="20">
                  <c:v>3979.041835825002</c:v>
                </c:pt>
                <c:pt idx="21">
                  <c:v>3979.041835825002</c:v>
                </c:pt>
                <c:pt idx="22">
                  <c:v>3979.041835825002</c:v>
                </c:pt>
                <c:pt idx="23">
                  <c:v>3979.041835825002</c:v>
                </c:pt>
                <c:pt idx="24">
                  <c:v>3979.041835825002</c:v>
                </c:pt>
                <c:pt idx="25">
                  <c:v>3979.041835825002</c:v>
                </c:pt>
                <c:pt idx="26">
                  <c:v>3979.041835825002</c:v>
                </c:pt>
                <c:pt idx="27">
                  <c:v>3979.041835825002</c:v>
                </c:pt>
                <c:pt idx="28">
                  <c:v>3979.041835825002</c:v>
                </c:pt>
                <c:pt idx="29">
                  <c:v>3979.041835825002</c:v>
                </c:pt>
                <c:pt idx="30">
                  <c:v>3979.041835825002</c:v>
                </c:pt>
              </c:numCache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286522"/>
        <c:crossesAt val="0"/>
        <c:auto val="1"/>
        <c:lblOffset val="100"/>
        <c:tickLblSkip val="1"/>
        <c:noMultiLvlLbl val="0"/>
      </c:catAx>
      <c:valAx>
        <c:axId val="452865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401457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86925"/>
          <c:w val="0.83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275"/>
          <c:w val="0.86875"/>
          <c:h val="0.74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N.13A'!$C$5:$C$35</c:f>
              <c:numCache>
                <c:ptCount val="31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(2531 - 2561 )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N.13A'!$E$5:$E$35</c:f>
              <c:numCache>
                <c:ptCount val="31"/>
                <c:pt idx="0">
                  <c:v>6855.318929548385</c:v>
                </c:pt>
                <c:pt idx="1">
                  <c:v>6855.318929548385</c:v>
                </c:pt>
                <c:pt idx="2">
                  <c:v>6855.318929548385</c:v>
                </c:pt>
                <c:pt idx="3">
                  <c:v>6855.318929548385</c:v>
                </c:pt>
                <c:pt idx="4">
                  <c:v>6855.318929548385</c:v>
                </c:pt>
                <c:pt idx="5">
                  <c:v>6855.318929548385</c:v>
                </c:pt>
                <c:pt idx="6">
                  <c:v>6855.318929548385</c:v>
                </c:pt>
                <c:pt idx="7">
                  <c:v>6855.318929548385</c:v>
                </c:pt>
                <c:pt idx="8">
                  <c:v>6855.318929548385</c:v>
                </c:pt>
                <c:pt idx="9">
                  <c:v>6855.318929548385</c:v>
                </c:pt>
                <c:pt idx="10">
                  <c:v>6855.318929548385</c:v>
                </c:pt>
                <c:pt idx="11">
                  <c:v>6855.318929548385</c:v>
                </c:pt>
                <c:pt idx="12">
                  <c:v>6855.318929548385</c:v>
                </c:pt>
                <c:pt idx="13">
                  <c:v>6855.318929548385</c:v>
                </c:pt>
                <c:pt idx="14">
                  <c:v>6855.318929548385</c:v>
                </c:pt>
                <c:pt idx="15">
                  <c:v>6855.318929548385</c:v>
                </c:pt>
                <c:pt idx="16">
                  <c:v>6855.318929548385</c:v>
                </c:pt>
                <c:pt idx="17">
                  <c:v>6855.318929548385</c:v>
                </c:pt>
                <c:pt idx="18">
                  <c:v>6855.318929548385</c:v>
                </c:pt>
                <c:pt idx="19">
                  <c:v>6855.318929548385</c:v>
                </c:pt>
                <c:pt idx="20">
                  <c:v>6855.318929548385</c:v>
                </c:pt>
                <c:pt idx="21">
                  <c:v>6855.318929548385</c:v>
                </c:pt>
                <c:pt idx="22">
                  <c:v>6855.318929548385</c:v>
                </c:pt>
                <c:pt idx="23">
                  <c:v>6855.318929548385</c:v>
                </c:pt>
                <c:pt idx="24">
                  <c:v>6855.318929548385</c:v>
                </c:pt>
                <c:pt idx="25">
                  <c:v>6855.318929548385</c:v>
                </c:pt>
                <c:pt idx="26">
                  <c:v>6855.318929548385</c:v>
                </c:pt>
                <c:pt idx="27">
                  <c:v>6855.318929548385</c:v>
                </c:pt>
                <c:pt idx="28">
                  <c:v>6855.318929548385</c:v>
                </c:pt>
                <c:pt idx="29">
                  <c:v>6855.318929548385</c:v>
                </c:pt>
                <c:pt idx="30">
                  <c:v>6855.318929548385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N.13A'!$B$5:$B$36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'std. - N.13A'!$D$5:$D$36</c:f>
              <c:numCache>
                <c:ptCount val="32"/>
                <c:pt idx="31">
                  <c:v>2977.6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329636"/>
        <c:crossesAt val="0"/>
        <c:auto val="1"/>
        <c:lblOffset val="100"/>
        <c:tickLblSkip val="1"/>
        <c:noMultiLvlLbl val="0"/>
      </c:catAx>
      <c:valAx>
        <c:axId val="443296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25515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0.47225</cdr:y>
    </cdr:from>
    <cdr:to>
      <cdr:x>0.59275</cdr:x>
      <cdr:y>0.50925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2914650"/>
          <a:ext cx="13049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6,855 ล้าน ลบ.ม..</a:t>
          </a:r>
        </a:p>
      </cdr:txBody>
    </cdr:sp>
  </cdr:relSizeAnchor>
  <cdr:relSizeAnchor xmlns:cdr="http://schemas.openxmlformats.org/drawingml/2006/chartDrawing">
    <cdr:from>
      <cdr:x>0.58375</cdr:x>
      <cdr:y>0.32825</cdr:y>
    </cdr:from>
    <cdr:to>
      <cdr:x>0.7315</cdr:x>
      <cdr:y>0.36525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019300"/>
          <a:ext cx="13906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9,732 ล้าน ลบ.ม.</a:t>
          </a:r>
        </a:p>
      </cdr:txBody>
    </cdr:sp>
  </cdr:relSizeAnchor>
  <cdr:relSizeAnchor xmlns:cdr="http://schemas.openxmlformats.org/drawingml/2006/chartDrawing">
    <cdr:from>
      <cdr:x>0.33</cdr:x>
      <cdr:y>0.634</cdr:y>
    </cdr:from>
    <cdr:to>
      <cdr:x>0.47775</cdr:x>
      <cdr:y>0.67275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905250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3,979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0.356</cdr:y>
    </cdr:from>
    <cdr:to>
      <cdr:x>0.22875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2171700"/>
          <a:ext cx="533400" cy="1381125"/>
        </a:xfrm>
        <a:prstGeom prst="curvedConnector3">
          <a:avLst>
            <a:gd name="adj1" fmla="val 0"/>
            <a:gd name="adj2" fmla="val 599476"/>
            <a:gd name="adj3" fmla="val -20506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9">
      <selection activeCell="K36" sqref="K36:N3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71">
        <v>4683.96</v>
      </c>
      <c r="D5" s="72"/>
      <c r="E5" s="73">
        <f aca="true" t="shared" si="0" ref="E5:E35">$C$105</f>
        <v>6855.318929548385</v>
      </c>
      <c r="F5" s="74">
        <f aca="true" t="shared" si="1" ref="F5:F35">+$C$108</f>
        <v>3979.041835825002</v>
      </c>
      <c r="G5" s="75">
        <f aca="true" t="shared" si="2" ref="G5:G35">$C$106</f>
        <v>2876.277093723383</v>
      </c>
      <c r="H5" s="76">
        <f aca="true" t="shared" si="3" ref="H5:H35">+$C$109</f>
        <v>9731.596023271768</v>
      </c>
      <c r="I5" s="2">
        <v>1</v>
      </c>
    </row>
    <row r="6" spans="2:9" ht="11.25">
      <c r="B6" s="22">
        <v>2532</v>
      </c>
      <c r="C6" s="77">
        <v>3345.76</v>
      </c>
      <c r="D6" s="72"/>
      <c r="E6" s="78">
        <f t="shared" si="0"/>
        <v>6855.318929548385</v>
      </c>
      <c r="F6" s="79">
        <f t="shared" si="1"/>
        <v>3979.041835825002</v>
      </c>
      <c r="G6" s="80">
        <f t="shared" si="2"/>
        <v>2876.277093723383</v>
      </c>
      <c r="H6" s="81">
        <f t="shared" si="3"/>
        <v>9731.596023271768</v>
      </c>
      <c r="I6" s="2">
        <f>I5+1</f>
        <v>2</v>
      </c>
    </row>
    <row r="7" spans="2:9" ht="11.25">
      <c r="B7" s="22">
        <v>2533</v>
      </c>
      <c r="C7" s="77">
        <v>3732.51</v>
      </c>
      <c r="D7" s="72"/>
      <c r="E7" s="78">
        <f t="shared" si="0"/>
        <v>6855.318929548385</v>
      </c>
      <c r="F7" s="79">
        <f t="shared" si="1"/>
        <v>3979.041835825002</v>
      </c>
      <c r="G7" s="80">
        <f t="shared" si="2"/>
        <v>2876.277093723383</v>
      </c>
      <c r="H7" s="81">
        <f t="shared" si="3"/>
        <v>9731.596023271768</v>
      </c>
      <c r="I7" s="2">
        <f aca="true" t="shared" si="4" ref="I7:I35">I6+1</f>
        <v>3</v>
      </c>
    </row>
    <row r="8" spans="2:9" ht="11.25">
      <c r="B8" s="22">
        <v>2534</v>
      </c>
      <c r="C8" s="77">
        <v>3533.3</v>
      </c>
      <c r="D8" s="72"/>
      <c r="E8" s="78">
        <f t="shared" si="0"/>
        <v>6855.318929548385</v>
      </c>
      <c r="F8" s="79">
        <f t="shared" si="1"/>
        <v>3979.041835825002</v>
      </c>
      <c r="G8" s="80">
        <f t="shared" si="2"/>
        <v>2876.277093723383</v>
      </c>
      <c r="H8" s="81">
        <f t="shared" si="3"/>
        <v>9731.596023271768</v>
      </c>
      <c r="I8" s="2">
        <f t="shared" si="4"/>
        <v>4</v>
      </c>
    </row>
    <row r="9" spans="2:9" ht="11.25">
      <c r="B9" s="22">
        <v>2535</v>
      </c>
      <c r="C9" s="77">
        <v>2976.7</v>
      </c>
      <c r="D9" s="72"/>
      <c r="E9" s="78">
        <f t="shared" si="0"/>
        <v>6855.318929548385</v>
      </c>
      <c r="F9" s="79">
        <f t="shared" si="1"/>
        <v>3979.041835825002</v>
      </c>
      <c r="G9" s="80">
        <f t="shared" si="2"/>
        <v>2876.277093723383</v>
      </c>
      <c r="H9" s="81">
        <f t="shared" si="3"/>
        <v>9731.596023271768</v>
      </c>
      <c r="I9" s="2">
        <f t="shared" si="4"/>
        <v>5</v>
      </c>
    </row>
    <row r="10" spans="2:9" ht="11.25">
      <c r="B10" s="22">
        <v>2536</v>
      </c>
      <c r="C10" s="77">
        <v>3542.3</v>
      </c>
      <c r="D10" s="72"/>
      <c r="E10" s="78">
        <f t="shared" si="0"/>
        <v>6855.318929548385</v>
      </c>
      <c r="F10" s="79">
        <f t="shared" si="1"/>
        <v>3979.041835825002</v>
      </c>
      <c r="G10" s="80">
        <f t="shared" si="2"/>
        <v>2876.277093723383</v>
      </c>
      <c r="H10" s="81">
        <f t="shared" si="3"/>
        <v>9731.596023271768</v>
      </c>
      <c r="I10" s="2">
        <f t="shared" si="4"/>
        <v>6</v>
      </c>
    </row>
    <row r="11" spans="2:9" ht="11.25">
      <c r="B11" s="22">
        <v>2537</v>
      </c>
      <c r="C11" s="77">
        <v>9582</v>
      </c>
      <c r="D11" s="72"/>
      <c r="E11" s="78">
        <f t="shared" si="0"/>
        <v>6855.318929548385</v>
      </c>
      <c r="F11" s="79">
        <f t="shared" si="1"/>
        <v>3979.041835825002</v>
      </c>
      <c r="G11" s="80">
        <f t="shared" si="2"/>
        <v>2876.277093723383</v>
      </c>
      <c r="H11" s="81">
        <f t="shared" si="3"/>
        <v>9731.596023271768</v>
      </c>
      <c r="I11" s="2">
        <f t="shared" si="4"/>
        <v>7</v>
      </c>
    </row>
    <row r="12" spans="2:9" ht="11.25">
      <c r="B12" s="22">
        <v>2538</v>
      </c>
      <c r="C12" s="77">
        <v>11328.83</v>
      </c>
      <c r="D12" s="72"/>
      <c r="E12" s="78">
        <f t="shared" si="0"/>
        <v>6855.318929548385</v>
      </c>
      <c r="F12" s="79">
        <f t="shared" si="1"/>
        <v>3979.041835825002</v>
      </c>
      <c r="G12" s="80">
        <f t="shared" si="2"/>
        <v>2876.277093723383</v>
      </c>
      <c r="H12" s="81">
        <f t="shared" si="3"/>
        <v>9731.596023271768</v>
      </c>
      <c r="I12" s="2">
        <f t="shared" si="4"/>
        <v>8</v>
      </c>
    </row>
    <row r="13" spans="2:9" ht="11.25">
      <c r="B13" s="22">
        <v>2539</v>
      </c>
      <c r="C13" s="77">
        <v>7442.5</v>
      </c>
      <c r="D13" s="72"/>
      <c r="E13" s="78">
        <f t="shared" si="0"/>
        <v>6855.318929548385</v>
      </c>
      <c r="F13" s="79">
        <f t="shared" si="1"/>
        <v>3979.041835825002</v>
      </c>
      <c r="G13" s="80">
        <f t="shared" si="2"/>
        <v>2876.277093723383</v>
      </c>
      <c r="H13" s="81">
        <f t="shared" si="3"/>
        <v>9731.596023271768</v>
      </c>
      <c r="I13" s="2">
        <f t="shared" si="4"/>
        <v>9</v>
      </c>
    </row>
    <row r="14" spans="2:9" ht="11.25">
      <c r="B14" s="22">
        <v>2540</v>
      </c>
      <c r="C14" s="77">
        <v>6351.15</v>
      </c>
      <c r="D14" s="72"/>
      <c r="E14" s="78">
        <f t="shared" si="0"/>
        <v>6855.318929548385</v>
      </c>
      <c r="F14" s="79">
        <f t="shared" si="1"/>
        <v>3979.041835825002</v>
      </c>
      <c r="G14" s="80">
        <f t="shared" si="2"/>
        <v>2876.277093723383</v>
      </c>
      <c r="H14" s="81">
        <f t="shared" si="3"/>
        <v>9731.596023271768</v>
      </c>
      <c r="I14" s="2">
        <f t="shared" si="4"/>
        <v>10</v>
      </c>
    </row>
    <row r="15" spans="2:9" ht="11.25">
      <c r="B15" s="22">
        <v>2541</v>
      </c>
      <c r="C15" s="77">
        <v>4388.89</v>
      </c>
      <c r="D15" s="72"/>
      <c r="E15" s="78">
        <f t="shared" si="0"/>
        <v>6855.318929548385</v>
      </c>
      <c r="F15" s="79">
        <f t="shared" si="1"/>
        <v>3979.041835825002</v>
      </c>
      <c r="G15" s="80">
        <f t="shared" si="2"/>
        <v>2876.277093723383</v>
      </c>
      <c r="H15" s="81">
        <f t="shared" si="3"/>
        <v>9731.596023271768</v>
      </c>
      <c r="I15" s="2">
        <f t="shared" si="4"/>
        <v>11</v>
      </c>
    </row>
    <row r="16" spans="2:9" ht="11.25">
      <c r="B16" s="22">
        <v>2542</v>
      </c>
      <c r="C16" s="77">
        <v>8939.3</v>
      </c>
      <c r="D16" s="72"/>
      <c r="E16" s="78">
        <f t="shared" si="0"/>
        <v>6855.318929548385</v>
      </c>
      <c r="F16" s="79">
        <f t="shared" si="1"/>
        <v>3979.041835825002</v>
      </c>
      <c r="G16" s="80">
        <f t="shared" si="2"/>
        <v>2876.277093723383</v>
      </c>
      <c r="H16" s="81">
        <f t="shared" si="3"/>
        <v>9731.596023271768</v>
      </c>
      <c r="I16" s="2">
        <f t="shared" si="4"/>
        <v>12</v>
      </c>
    </row>
    <row r="17" spans="2:9" ht="11.25">
      <c r="B17" s="22">
        <v>2543</v>
      </c>
      <c r="C17" s="77">
        <v>8416.79</v>
      </c>
      <c r="D17" s="72"/>
      <c r="E17" s="78">
        <f t="shared" si="0"/>
        <v>6855.318929548385</v>
      </c>
      <c r="F17" s="79">
        <f t="shared" si="1"/>
        <v>3979.041835825002</v>
      </c>
      <c r="G17" s="80">
        <f t="shared" si="2"/>
        <v>2876.277093723383</v>
      </c>
      <c r="H17" s="81">
        <f t="shared" si="3"/>
        <v>9731.596023271768</v>
      </c>
      <c r="I17" s="2">
        <f t="shared" si="4"/>
        <v>13</v>
      </c>
    </row>
    <row r="18" spans="2:9" ht="11.25">
      <c r="B18" s="22">
        <v>2544</v>
      </c>
      <c r="C18" s="77">
        <v>11232.79</v>
      </c>
      <c r="D18" s="72"/>
      <c r="E18" s="78">
        <f t="shared" si="0"/>
        <v>6855.318929548385</v>
      </c>
      <c r="F18" s="79">
        <f t="shared" si="1"/>
        <v>3979.041835825002</v>
      </c>
      <c r="G18" s="80">
        <f t="shared" si="2"/>
        <v>2876.277093723383</v>
      </c>
      <c r="H18" s="81">
        <f t="shared" si="3"/>
        <v>9731.596023271768</v>
      </c>
      <c r="I18" s="2">
        <f t="shared" si="4"/>
        <v>14</v>
      </c>
    </row>
    <row r="19" spans="2:9" ht="11.25">
      <c r="B19" s="22">
        <v>2545</v>
      </c>
      <c r="C19" s="77">
        <v>11403.6</v>
      </c>
      <c r="D19" s="72"/>
      <c r="E19" s="78">
        <f t="shared" si="0"/>
        <v>6855.318929548385</v>
      </c>
      <c r="F19" s="79">
        <f t="shared" si="1"/>
        <v>3979.041835825002</v>
      </c>
      <c r="G19" s="80">
        <f t="shared" si="2"/>
        <v>2876.277093723383</v>
      </c>
      <c r="H19" s="81">
        <f t="shared" si="3"/>
        <v>9731.596023271768</v>
      </c>
      <c r="I19" s="2">
        <f t="shared" si="4"/>
        <v>15</v>
      </c>
    </row>
    <row r="20" spans="2:9" ht="11.25">
      <c r="B20" s="22">
        <v>2546</v>
      </c>
      <c r="C20" s="77">
        <v>7050.33</v>
      </c>
      <c r="D20" s="72"/>
      <c r="E20" s="78">
        <f t="shared" si="0"/>
        <v>6855.318929548385</v>
      </c>
      <c r="F20" s="79">
        <f t="shared" si="1"/>
        <v>3979.041835825002</v>
      </c>
      <c r="G20" s="80">
        <f t="shared" si="2"/>
        <v>2876.277093723383</v>
      </c>
      <c r="H20" s="81">
        <f t="shared" si="3"/>
        <v>9731.596023271768</v>
      </c>
      <c r="I20" s="2">
        <f t="shared" si="4"/>
        <v>16</v>
      </c>
    </row>
    <row r="21" spans="2:9" ht="11.25">
      <c r="B21" s="22">
        <v>2547</v>
      </c>
      <c r="C21" s="82">
        <v>8728.01</v>
      </c>
      <c r="D21" s="72"/>
      <c r="E21" s="78">
        <f t="shared" si="0"/>
        <v>6855.318929548385</v>
      </c>
      <c r="F21" s="79">
        <f t="shared" si="1"/>
        <v>3979.041835825002</v>
      </c>
      <c r="G21" s="80">
        <f t="shared" si="2"/>
        <v>2876.277093723383</v>
      </c>
      <c r="H21" s="81">
        <f t="shared" si="3"/>
        <v>9731.596023271768</v>
      </c>
      <c r="I21" s="2">
        <f t="shared" si="4"/>
        <v>17</v>
      </c>
    </row>
    <row r="22" spans="2:9" ht="11.25">
      <c r="B22" s="22">
        <v>2548</v>
      </c>
      <c r="C22" s="82">
        <v>8075.376</v>
      </c>
      <c r="D22" s="72"/>
      <c r="E22" s="78">
        <f t="shared" si="0"/>
        <v>6855.318929548385</v>
      </c>
      <c r="F22" s="79">
        <f t="shared" si="1"/>
        <v>3979.041835825002</v>
      </c>
      <c r="G22" s="80">
        <f t="shared" si="2"/>
        <v>2876.277093723383</v>
      </c>
      <c r="H22" s="81">
        <f t="shared" si="3"/>
        <v>9731.596023271768</v>
      </c>
      <c r="I22" s="2">
        <f t="shared" si="4"/>
        <v>18</v>
      </c>
    </row>
    <row r="23" spans="2:9" ht="11.25">
      <c r="B23" s="22">
        <v>2549</v>
      </c>
      <c r="C23" s="82">
        <v>8386.33</v>
      </c>
      <c r="D23" s="72"/>
      <c r="E23" s="78">
        <f t="shared" si="0"/>
        <v>6855.318929548385</v>
      </c>
      <c r="F23" s="79">
        <f t="shared" si="1"/>
        <v>3979.041835825002</v>
      </c>
      <c r="G23" s="80">
        <f t="shared" si="2"/>
        <v>2876.277093723383</v>
      </c>
      <c r="H23" s="81">
        <f t="shared" si="3"/>
        <v>9731.596023271768</v>
      </c>
      <c r="I23" s="2">
        <f t="shared" si="4"/>
        <v>19</v>
      </c>
    </row>
    <row r="24" spans="2:9" ht="11.25">
      <c r="B24" s="22">
        <v>2550</v>
      </c>
      <c r="C24" s="82">
        <v>6048.8</v>
      </c>
      <c r="D24" s="72"/>
      <c r="E24" s="78">
        <f t="shared" si="0"/>
        <v>6855.318929548385</v>
      </c>
      <c r="F24" s="79">
        <f t="shared" si="1"/>
        <v>3979.041835825002</v>
      </c>
      <c r="G24" s="80">
        <f t="shared" si="2"/>
        <v>2876.277093723383</v>
      </c>
      <c r="H24" s="81">
        <f t="shared" si="3"/>
        <v>9731.596023271768</v>
      </c>
      <c r="I24" s="2">
        <f t="shared" si="4"/>
        <v>20</v>
      </c>
    </row>
    <row r="25" spans="2:9" ht="11.25">
      <c r="B25" s="22">
        <v>2551</v>
      </c>
      <c r="C25" s="82">
        <v>7658.04</v>
      </c>
      <c r="D25" s="72"/>
      <c r="E25" s="78">
        <f t="shared" si="0"/>
        <v>6855.318929548385</v>
      </c>
      <c r="F25" s="79">
        <f t="shared" si="1"/>
        <v>3979.041835825002</v>
      </c>
      <c r="G25" s="80">
        <f t="shared" si="2"/>
        <v>2876.277093723383</v>
      </c>
      <c r="H25" s="81">
        <f t="shared" si="3"/>
        <v>9731.596023271768</v>
      </c>
      <c r="I25" s="2">
        <f t="shared" si="4"/>
        <v>21</v>
      </c>
    </row>
    <row r="26" spans="2:9" ht="11.25">
      <c r="B26" s="22">
        <v>2552</v>
      </c>
      <c r="C26" s="82">
        <v>2386.21</v>
      </c>
      <c r="D26" s="72"/>
      <c r="E26" s="78">
        <f t="shared" si="0"/>
        <v>6855.318929548385</v>
      </c>
      <c r="F26" s="79">
        <f t="shared" si="1"/>
        <v>3979.041835825002</v>
      </c>
      <c r="G26" s="80">
        <f t="shared" si="2"/>
        <v>2876.277093723383</v>
      </c>
      <c r="H26" s="81">
        <f t="shared" si="3"/>
        <v>9731.596023271768</v>
      </c>
      <c r="I26" s="2">
        <f t="shared" si="4"/>
        <v>22</v>
      </c>
    </row>
    <row r="27" spans="2:9" ht="11.25">
      <c r="B27" s="22">
        <v>2553</v>
      </c>
      <c r="C27" s="82">
        <v>8302.233024000001</v>
      </c>
      <c r="D27" s="72"/>
      <c r="E27" s="78">
        <f t="shared" si="0"/>
        <v>6855.318929548385</v>
      </c>
      <c r="F27" s="79">
        <f t="shared" si="1"/>
        <v>3979.041835825002</v>
      </c>
      <c r="G27" s="80">
        <f t="shared" si="2"/>
        <v>2876.277093723383</v>
      </c>
      <c r="H27" s="81">
        <f t="shared" si="3"/>
        <v>9731.596023271768</v>
      </c>
      <c r="I27" s="2">
        <f t="shared" si="4"/>
        <v>23</v>
      </c>
    </row>
    <row r="28" spans="2:9" ht="11.25">
      <c r="B28" s="22">
        <v>2554</v>
      </c>
      <c r="C28" s="82">
        <v>13829.814720000002</v>
      </c>
      <c r="D28" s="72"/>
      <c r="E28" s="78">
        <f t="shared" si="0"/>
        <v>6855.318929548385</v>
      </c>
      <c r="F28" s="79">
        <f t="shared" si="1"/>
        <v>3979.041835825002</v>
      </c>
      <c r="G28" s="80">
        <f t="shared" si="2"/>
        <v>2876.277093723383</v>
      </c>
      <c r="H28" s="81">
        <f t="shared" si="3"/>
        <v>9731.596023271768</v>
      </c>
      <c r="I28" s="2">
        <f t="shared" si="4"/>
        <v>24</v>
      </c>
    </row>
    <row r="29" spans="2:9" ht="11.25">
      <c r="B29" s="22">
        <v>2555</v>
      </c>
      <c r="C29" s="82">
        <v>5257.108224</v>
      </c>
      <c r="D29" s="72"/>
      <c r="E29" s="78">
        <f t="shared" si="0"/>
        <v>6855.318929548385</v>
      </c>
      <c r="F29" s="79">
        <f t="shared" si="1"/>
        <v>3979.041835825002</v>
      </c>
      <c r="G29" s="80">
        <f t="shared" si="2"/>
        <v>2876.277093723383</v>
      </c>
      <c r="H29" s="81">
        <f t="shared" si="3"/>
        <v>9731.596023271768</v>
      </c>
      <c r="I29" s="2">
        <f t="shared" si="4"/>
        <v>25</v>
      </c>
    </row>
    <row r="30" spans="2:9" ht="11.25">
      <c r="B30" s="22">
        <v>2556</v>
      </c>
      <c r="C30" s="82">
        <v>5143.830912</v>
      </c>
      <c r="D30" s="72"/>
      <c r="E30" s="78">
        <f t="shared" si="0"/>
        <v>6855.318929548385</v>
      </c>
      <c r="F30" s="79">
        <f t="shared" si="1"/>
        <v>3979.041835825002</v>
      </c>
      <c r="G30" s="80">
        <f t="shared" si="2"/>
        <v>2876.277093723383</v>
      </c>
      <c r="H30" s="81">
        <f t="shared" si="3"/>
        <v>9731.596023271768</v>
      </c>
      <c r="I30" s="2">
        <f t="shared" si="4"/>
        <v>26</v>
      </c>
    </row>
    <row r="31" spans="2:9" ht="11.25">
      <c r="B31" s="22">
        <v>2557</v>
      </c>
      <c r="C31" s="82">
        <v>5067.3</v>
      </c>
      <c r="D31" s="72"/>
      <c r="E31" s="78">
        <f t="shared" si="0"/>
        <v>6855.318929548385</v>
      </c>
      <c r="F31" s="79">
        <f t="shared" si="1"/>
        <v>3979.041835825002</v>
      </c>
      <c r="G31" s="80">
        <f t="shared" si="2"/>
        <v>2876.277093723383</v>
      </c>
      <c r="H31" s="81">
        <f t="shared" si="3"/>
        <v>9731.596023271768</v>
      </c>
      <c r="I31" s="2">
        <f t="shared" si="4"/>
        <v>27</v>
      </c>
    </row>
    <row r="32" spans="2:9" ht="11.25">
      <c r="B32" s="22">
        <v>2558</v>
      </c>
      <c r="C32" s="82">
        <v>3875.6577600000005</v>
      </c>
      <c r="D32" s="72"/>
      <c r="E32" s="78">
        <f t="shared" si="0"/>
        <v>6855.318929548385</v>
      </c>
      <c r="F32" s="79">
        <f t="shared" si="1"/>
        <v>3979.041835825002</v>
      </c>
      <c r="G32" s="80">
        <f t="shared" si="2"/>
        <v>2876.277093723383</v>
      </c>
      <c r="H32" s="81">
        <f t="shared" si="3"/>
        <v>9731.596023271768</v>
      </c>
      <c r="I32" s="2">
        <f t="shared" si="4"/>
        <v>28</v>
      </c>
    </row>
    <row r="33" spans="2:9" ht="11.25">
      <c r="B33" s="22">
        <v>2559</v>
      </c>
      <c r="C33" s="77">
        <v>6189.466175999998</v>
      </c>
      <c r="D33" s="72"/>
      <c r="E33" s="78">
        <f t="shared" si="0"/>
        <v>6855.318929548385</v>
      </c>
      <c r="F33" s="79">
        <f t="shared" si="1"/>
        <v>3979.041835825002</v>
      </c>
      <c r="G33" s="80">
        <f t="shared" si="2"/>
        <v>2876.277093723383</v>
      </c>
      <c r="H33" s="81">
        <f t="shared" si="3"/>
        <v>9731.596023271768</v>
      </c>
      <c r="I33" s="2">
        <f t="shared" si="4"/>
        <v>29</v>
      </c>
    </row>
    <row r="34" spans="2:9" ht="11.25">
      <c r="B34" s="22">
        <v>2560</v>
      </c>
      <c r="C34" s="77">
        <v>6326.4</v>
      </c>
      <c r="D34" s="72"/>
      <c r="E34" s="78">
        <f t="shared" si="0"/>
        <v>6855.318929548385</v>
      </c>
      <c r="F34" s="79">
        <f t="shared" si="1"/>
        <v>3979.041835825002</v>
      </c>
      <c r="G34" s="80">
        <f t="shared" si="2"/>
        <v>2876.277093723383</v>
      </c>
      <c r="H34" s="81">
        <f t="shared" si="3"/>
        <v>9731.596023271768</v>
      </c>
      <c r="I34" s="2">
        <f t="shared" si="4"/>
        <v>30</v>
      </c>
    </row>
    <row r="35" spans="2:9" ht="11.25">
      <c r="B35" s="22">
        <v>2561</v>
      </c>
      <c r="C35" s="77">
        <v>9289.6</v>
      </c>
      <c r="D35" s="72"/>
      <c r="E35" s="78">
        <f t="shared" si="0"/>
        <v>6855.318929548385</v>
      </c>
      <c r="F35" s="79">
        <f t="shared" si="1"/>
        <v>3979.041835825002</v>
      </c>
      <c r="G35" s="80">
        <f t="shared" si="2"/>
        <v>2876.277093723383</v>
      </c>
      <c r="H35" s="81">
        <f t="shared" si="3"/>
        <v>9731.596023271768</v>
      </c>
      <c r="I35" s="2">
        <f t="shared" si="4"/>
        <v>31</v>
      </c>
    </row>
    <row r="36" spans="2:16" ht="12.75">
      <c r="B36" s="91">
        <v>2562</v>
      </c>
      <c r="C36" s="89">
        <v>5084</v>
      </c>
      <c r="D36" s="72">
        <f>C36</f>
        <v>5084</v>
      </c>
      <c r="E36" s="78"/>
      <c r="F36" s="79"/>
      <c r="G36" s="80"/>
      <c r="H36" s="81"/>
      <c r="K36" s="95" t="s">
        <v>23</v>
      </c>
      <c r="L36" s="95"/>
      <c r="M36" s="95"/>
      <c r="N36" s="95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AVERAGE(C5:C35)</f>
        <v>6855.318929548385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STDEV(C5:C35)</f>
        <v>2876.277093723383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0.4195686770057927</v>
      </c>
      <c r="D107" s="48"/>
      <c r="E107" s="59">
        <f>C107*100</f>
        <v>41.95686770057927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3979.041835825002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9731.596023271768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31</v>
      </c>
    </row>
    <row r="113" ht="11.25">
      <c r="C113" s="2">
        <f>COUNTIF(C5:C35,"&gt;9732")</f>
        <v>4</v>
      </c>
    </row>
    <row r="114" ht="11.25">
      <c r="C114" s="2">
        <f>COUNTIF(C5:C35,"&lt;3979")</f>
        <v>7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2020-04-23T04:24:28Z</dcterms:modified>
  <cp:category/>
  <cp:version/>
  <cp:contentType/>
  <cp:contentStatus/>
</cp:coreProperties>
</file>