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I.6" sheetId="1" r:id="rId1"/>
    <sheet name="ปริมาณน้ำสูงสุด" sheetId="2" r:id="rId2"/>
    <sheet name="ปริมาณน้ำต่ำสุด" sheetId="3" r:id="rId3"/>
    <sheet name="Data I.6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<sst xmlns="http://schemas.openxmlformats.org/spreadsheetml/2006/main" count="74" uniqueCount="25">
  <si>
    <t xml:space="preserve">       ปริมาณน้ำรายปี</t>
  </si>
  <si>
    <t xml:space="preserve"> </t>
  </si>
  <si>
    <t>สถานี :  I.6  น้ำแวน  บ้านน้ำแวน  อ.เชียงคำ  จ.พะเยา</t>
  </si>
  <si>
    <t>พื้นที่รับน้ำ  146   ตร.กม.</t>
  </si>
  <si>
    <t>ตลิ่งฝั่งซ้าย  398.855 ม.(ร.ท.ก.) ตลิ่งฝั่งขวา  398.845 ม.(ร.ท.ก.)ท้องน้ำ 389.925 ม.(ร.ท.ก.) ศูนย์เสาระดับน้ำ 390.745 ม.(ร.ท.ก.)</t>
  </si>
  <si>
    <t>Z.G.</t>
  </si>
  <si>
    <t>ปี40-54</t>
  </si>
  <si>
    <t>สูงสุด</t>
  </si>
  <si>
    <t>ต่ำสุด</t>
  </si>
  <si>
    <t>รายปี</t>
  </si>
  <si>
    <t>55-ปัจจุบัน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</si>
  <si>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</si>
  <si>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</si>
  <si>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</si>
  <si>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</si>
  <si>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</si>
  <si>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</si>
  <si>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</si>
  <si>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</si>
  <si>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</si>
  <si>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</si>
  <si>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</si>
  <si>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</si>
  <si>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2. ปี 2558 ไม่ทำการสำรวจปริมาณน้ำ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</si>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</sst>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6.75"/>
      <name val="TH SarabunPSK"/>
      <family val="2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30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8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1" borderId="5" applyNumberFormat="0" applyAlignment="0" applyProtection="0"/>
    <xf numFmtId="0" fontId="10" fillId="4" borderId="6" applyNumberFormat="0" applyFont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3">
    <xf numFmtId="189" fontId="0" fillId="0" borderId="0" xfId="0" applyAlignment="1">
      <alignment/>
    </xf>
    <xf numFmtId="0" fontId="0" fillId="0" borderId="0" xfId="44" applyFont="1">
      <alignment/>
      <protection/>
    </xf>
    <xf numFmtId="2" fontId="25" fillId="0" borderId="0" xfId="44" applyNumberFormat="1" applyFont="1" applyAlignment="1">
      <alignment horizontal="centerContinuous"/>
      <protection/>
    </xf>
    <xf numFmtId="2" fontId="0" fillId="0" borderId="0" xfId="44" applyNumberFormat="1" applyFont="1" applyAlignment="1">
      <alignment horizontal="centerContinuous"/>
      <protection/>
    </xf>
    <xf numFmtId="192" fontId="0" fillId="0" borderId="0" xfId="44" applyNumberFormat="1" applyFont="1" applyAlignment="1">
      <alignment horizontal="centerContinuous"/>
      <protection/>
    </xf>
    <xf numFmtId="0" fontId="0" fillId="0" borderId="0" xfId="44" applyFont="1" applyAlignment="1">
      <alignment horizontal="center"/>
      <protection/>
    </xf>
    <xf numFmtId="2" fontId="0" fillId="0" borderId="0" xfId="44" applyNumberFormat="1" applyFont="1">
      <alignment/>
      <protection/>
    </xf>
    <xf numFmtId="192" fontId="0" fillId="0" borderId="0" xfId="44" applyNumberFormat="1" applyFont="1" applyAlignment="1">
      <alignment horizontal="right"/>
      <protection/>
    </xf>
    <xf numFmtId="2" fontId="0" fillId="0" borderId="0" xfId="44" applyNumberFormat="1" applyFont="1" applyAlignment="1">
      <alignment horizontal="center"/>
      <protection/>
    </xf>
    <xf numFmtId="192" fontId="0" fillId="0" borderId="0" xfId="44" applyNumberFormat="1" applyFont="1" applyAlignment="1">
      <alignment horizontal="center"/>
      <protection/>
    </xf>
    <xf numFmtId="2" fontId="0" fillId="0" borderId="0" xfId="44" applyNumberFormat="1" applyFont="1" applyAlignment="1">
      <alignment horizontal="right"/>
      <protection/>
    </xf>
    <xf numFmtId="192" fontId="0" fillId="0" borderId="0" xfId="44" applyNumberFormat="1" applyFont="1">
      <alignment/>
      <protection/>
    </xf>
    <xf numFmtId="0" fontId="26" fillId="0" borderId="0" xfId="44" applyFont="1" applyAlignment="1">
      <alignment horizontal="left"/>
      <protection/>
    </xf>
    <xf numFmtId="2" fontId="28" fillId="0" borderId="0" xfId="44" applyNumberFormat="1" applyFont="1">
      <alignment/>
      <protection/>
    </xf>
    <xf numFmtId="192" fontId="28" fillId="0" borderId="0" xfId="44" applyNumberFormat="1" applyFont="1" applyAlignment="1">
      <alignment horizontal="right"/>
      <protection/>
    </xf>
    <xf numFmtId="0" fontId="28" fillId="0" borderId="0" xfId="44" applyFont="1">
      <alignment/>
      <protection/>
    </xf>
    <xf numFmtId="192" fontId="28" fillId="0" borderId="0" xfId="44" applyNumberFormat="1" applyFont="1">
      <alignment/>
      <protection/>
    </xf>
    <xf numFmtId="2" fontId="28" fillId="0" borderId="0" xfId="44" applyNumberFormat="1" applyFont="1" applyAlignment="1">
      <alignment horizontal="right"/>
      <protection/>
    </xf>
    <xf numFmtId="192" fontId="26" fillId="0" borderId="0" xfId="44" applyNumberFormat="1" applyFont="1" applyAlignment="1">
      <alignment horizontal="center"/>
      <protection/>
    </xf>
    <xf numFmtId="0" fontId="28" fillId="0" borderId="0" xfId="44" applyFont="1" applyAlignment="1">
      <alignment horizontal="left"/>
      <protection/>
    </xf>
    <xf numFmtId="2" fontId="28" fillId="0" borderId="0" xfId="44" applyNumberFormat="1" applyFont="1" applyAlignment="1">
      <alignment horizontal="left"/>
      <protection/>
    </xf>
    <xf numFmtId="2" fontId="28" fillId="0" borderId="0" xfId="44" applyNumberFormat="1" applyFont="1" applyAlignment="1">
      <alignment horizontal="center"/>
      <protection/>
    </xf>
    <xf numFmtId="192" fontId="28" fillId="0" borderId="0" xfId="44" applyNumberFormat="1" applyFont="1" applyAlignment="1">
      <alignment horizontal="center"/>
      <protection/>
    </xf>
    <xf numFmtId="0" fontId="0" fillId="0" borderId="0" xfId="44" applyFont="1" applyAlignment="1">
      <alignment horizontal="right"/>
      <protection/>
    </xf>
    <xf numFmtId="0" fontId="28" fillId="0" borderId="10" xfId="44" applyFont="1" applyBorder="1" applyAlignment="1">
      <alignment horizontal="center"/>
      <protection/>
    </xf>
    <xf numFmtId="2" fontId="28" fillId="0" borderId="11" xfId="44" applyNumberFormat="1" applyFont="1" applyBorder="1" applyAlignment="1">
      <alignment horizontal="centerContinuous"/>
      <protection/>
    </xf>
    <xf numFmtId="0" fontId="28" fillId="0" borderId="11" xfId="44" applyFont="1" applyBorder="1" applyAlignment="1">
      <alignment horizontal="centerContinuous"/>
      <protection/>
    </xf>
    <xf numFmtId="192" fontId="29" fillId="0" borderId="11" xfId="44" applyNumberFormat="1" applyFont="1" applyBorder="1" applyAlignment="1">
      <alignment horizontal="centerContinuous"/>
      <protection/>
    </xf>
    <xf numFmtId="2" fontId="29" fillId="0" borderId="11" xfId="44" applyNumberFormat="1" applyFont="1" applyBorder="1" applyAlignment="1">
      <alignment horizontal="centerContinuous"/>
      <protection/>
    </xf>
    <xf numFmtId="192" fontId="29" fillId="0" borderId="12" xfId="44" applyNumberFormat="1" applyFont="1" applyBorder="1" applyAlignment="1">
      <alignment horizontal="centerContinuous"/>
      <protection/>
    </xf>
    <xf numFmtId="192" fontId="28" fillId="0" borderId="12" xfId="44" applyNumberFormat="1" applyFont="1" applyBorder="1" applyAlignment="1">
      <alignment horizontal="centerContinuous"/>
      <protection/>
    </xf>
    <xf numFmtId="192" fontId="28" fillId="0" borderId="11" xfId="44" applyNumberFormat="1" applyFont="1" applyBorder="1" applyAlignment="1">
      <alignment horizontal="centerContinuous"/>
      <protection/>
    </xf>
    <xf numFmtId="192" fontId="29" fillId="0" borderId="13" xfId="44" applyNumberFormat="1" applyFont="1" applyBorder="1" applyAlignment="1">
      <alignment horizontal="centerContinuous"/>
      <protection/>
    </xf>
    <xf numFmtId="2" fontId="28" fillId="0" borderId="14" xfId="44" applyNumberFormat="1" applyFont="1" applyBorder="1" applyAlignment="1">
      <alignment horizontal="centerContinuous"/>
      <protection/>
    </xf>
    <xf numFmtId="2" fontId="28" fillId="0" borderId="15" xfId="44" applyNumberFormat="1" applyFont="1" applyBorder="1" applyAlignment="1">
      <alignment horizontal="centerContinuous"/>
      <protection/>
    </xf>
    <xf numFmtId="0" fontId="30" fillId="0" borderId="0" xfId="44" applyFont="1">
      <alignment/>
      <protection/>
    </xf>
    <xf numFmtId="0" fontId="28" fillId="0" borderId="16" xfId="44" applyFont="1" applyBorder="1" applyAlignment="1">
      <alignment horizontal="center"/>
      <protection/>
    </xf>
    <xf numFmtId="2" fontId="28" fillId="0" borderId="17" xfId="44" applyNumberFormat="1" applyFont="1" applyBorder="1" applyAlignment="1">
      <alignment horizontal="centerContinuous"/>
      <protection/>
    </xf>
    <xf numFmtId="0" fontId="28" fillId="0" borderId="18" xfId="44" applyFont="1" applyBorder="1" applyAlignment="1">
      <alignment horizontal="centerContinuous"/>
      <protection/>
    </xf>
    <xf numFmtId="192" fontId="28" fillId="0" borderId="17" xfId="44" applyNumberFormat="1" applyFont="1" applyBorder="1" applyAlignment="1">
      <alignment horizontal="centerContinuous"/>
      <protection/>
    </xf>
    <xf numFmtId="0" fontId="28" fillId="0" borderId="17" xfId="44" applyFont="1" applyBorder="1" applyAlignment="1">
      <alignment horizontal="centerContinuous"/>
      <protection/>
    </xf>
    <xf numFmtId="192" fontId="28" fillId="0" borderId="19" xfId="44" applyNumberFormat="1" applyFont="1" applyBorder="1" applyAlignment="1">
      <alignment horizontal="centerContinuous"/>
      <protection/>
    </xf>
    <xf numFmtId="2" fontId="28" fillId="0" borderId="18" xfId="44" applyNumberFormat="1" applyFont="1" applyBorder="1" applyAlignment="1">
      <alignment horizontal="center"/>
      <protection/>
    </xf>
    <xf numFmtId="2" fontId="28" fillId="0" borderId="17" xfId="44" applyNumberFormat="1" applyFont="1" applyBorder="1" applyAlignment="1">
      <alignment horizontal="center"/>
      <protection/>
    </xf>
    <xf numFmtId="2" fontId="28" fillId="0" borderId="0" xfId="44" applyNumberFormat="1" applyFont="1" applyBorder="1" applyAlignment="1">
      <alignment horizontal="centerContinuous"/>
      <protection/>
    </xf>
    <xf numFmtId="2" fontId="28" fillId="0" borderId="16" xfId="44" applyNumberFormat="1" applyFont="1" applyBorder="1" applyAlignment="1">
      <alignment horizontal="center"/>
      <protection/>
    </xf>
    <xf numFmtId="2" fontId="29" fillId="0" borderId="20" xfId="44" applyNumberFormat="1" applyFont="1" applyBorder="1">
      <alignment/>
      <protection/>
    </xf>
    <xf numFmtId="192" fontId="29" fillId="0" borderId="20" xfId="44" applyNumberFormat="1" applyFont="1" applyBorder="1" applyAlignment="1">
      <alignment horizontal="center"/>
      <protection/>
    </xf>
    <xf numFmtId="2" fontId="29" fillId="0" borderId="20" xfId="44" applyNumberFormat="1" applyFont="1" applyBorder="1" applyAlignment="1">
      <alignment horizontal="left"/>
      <protection/>
    </xf>
    <xf numFmtId="2" fontId="29" fillId="0" borderId="20" xfId="44" applyNumberFormat="1" applyFont="1" applyBorder="1" applyAlignment="1">
      <alignment horizontal="center"/>
      <protection/>
    </xf>
    <xf numFmtId="192" fontId="29" fillId="0" borderId="16" xfId="44" applyNumberFormat="1" applyFont="1" applyBorder="1" applyAlignment="1">
      <alignment horizontal="center"/>
      <protection/>
    </xf>
    <xf numFmtId="2" fontId="29" fillId="0" borderId="0" xfId="44" applyNumberFormat="1" applyFont="1" applyBorder="1" applyAlignment="1">
      <alignment horizontal="center"/>
      <protection/>
    </xf>
    <xf numFmtId="0" fontId="28" fillId="0" borderId="19" xfId="44" applyFont="1" applyBorder="1">
      <alignment/>
      <protection/>
    </xf>
    <xf numFmtId="2" fontId="29" fillId="0" borderId="17" xfId="44" applyNumberFormat="1" applyFont="1" applyBorder="1">
      <alignment/>
      <protection/>
    </xf>
    <xf numFmtId="2" fontId="29" fillId="0" borderId="17" xfId="44" applyNumberFormat="1" applyFont="1" applyBorder="1" applyAlignment="1">
      <alignment horizontal="center"/>
      <protection/>
    </xf>
    <xf numFmtId="192" fontId="29" fillId="0" borderId="17" xfId="44" applyNumberFormat="1" applyFont="1" applyBorder="1" applyAlignment="1">
      <alignment horizontal="right"/>
      <protection/>
    </xf>
    <xf numFmtId="192" fontId="29" fillId="0" borderId="17" xfId="44" applyNumberFormat="1" applyFont="1" applyBorder="1" applyAlignment="1">
      <alignment horizontal="center"/>
      <protection/>
    </xf>
    <xf numFmtId="192" fontId="29" fillId="0" borderId="19" xfId="44" applyNumberFormat="1" applyFont="1" applyBorder="1">
      <alignment/>
      <protection/>
    </xf>
    <xf numFmtId="2" fontId="29" fillId="0" borderId="0" xfId="44" applyNumberFormat="1" applyFont="1" applyBorder="1">
      <alignment/>
      <protection/>
    </xf>
    <xf numFmtId="0" fontId="0" fillId="0" borderId="16" xfId="44" applyFont="1" applyBorder="1">
      <alignment/>
      <protection/>
    </xf>
    <xf numFmtId="2" fontId="0" fillId="0" borderId="21" xfId="44" applyNumberFormat="1" applyFont="1" applyBorder="1" applyAlignment="1">
      <alignment/>
      <protection/>
    </xf>
    <xf numFmtId="2" fontId="0" fillId="0" borderId="22" xfId="44" applyNumberFormat="1" applyFont="1" applyBorder="1" applyAlignment="1">
      <alignment/>
      <protection/>
    </xf>
    <xf numFmtId="16" fontId="0" fillId="0" borderId="23" xfId="44" applyNumberFormat="1" applyFont="1" applyBorder="1" applyAlignment="1">
      <alignment horizontal="right"/>
      <protection/>
    </xf>
    <xf numFmtId="2" fontId="0" fillId="0" borderId="24" xfId="44" applyNumberFormat="1" applyFont="1" applyBorder="1" applyAlignment="1">
      <alignment horizontal="right"/>
      <protection/>
    </xf>
    <xf numFmtId="16" fontId="0" fillId="0" borderId="25" xfId="44" applyNumberFormat="1" applyFont="1" applyBorder="1" applyAlignment="1">
      <alignment horizontal="right"/>
      <protection/>
    </xf>
    <xf numFmtId="2" fontId="0" fillId="0" borderId="0" xfId="44" applyNumberFormat="1" applyFont="1" applyBorder="1" applyAlignment="1">
      <alignment horizontal="right"/>
      <protection/>
    </xf>
    <xf numFmtId="16" fontId="0" fillId="0" borderId="0" xfId="44" applyNumberFormat="1" applyFont="1" applyBorder="1" applyAlignment="1">
      <alignment horizontal="right"/>
      <protection/>
    </xf>
    <xf numFmtId="2" fontId="0" fillId="0" borderId="26" xfId="44" applyNumberFormat="1" applyFont="1" applyBorder="1" applyAlignment="1">
      <alignment horizontal="right"/>
      <protection/>
    </xf>
    <xf numFmtId="2" fontId="0" fillId="0" borderId="22" xfId="44" applyNumberFormat="1" applyFont="1" applyBorder="1" applyAlignment="1">
      <alignment horizontal="right"/>
      <protection/>
    </xf>
    <xf numFmtId="192" fontId="0" fillId="0" borderId="20" xfId="44" applyNumberFormat="1" applyFont="1" applyBorder="1" applyAlignment="1">
      <alignment horizontal="right"/>
      <protection/>
    </xf>
    <xf numFmtId="2" fontId="0" fillId="0" borderId="27" xfId="44" applyNumberFormat="1" applyFont="1" applyBorder="1" applyAlignment="1">
      <alignment/>
      <protection/>
    </xf>
    <xf numFmtId="2" fontId="0" fillId="0" borderId="28" xfId="44" applyNumberFormat="1" applyFont="1" applyBorder="1" applyAlignment="1">
      <alignment horizontal="right"/>
      <protection/>
    </xf>
    <xf numFmtId="0" fontId="0" fillId="0" borderId="0" xfId="44" applyFont="1" applyBorder="1">
      <alignment/>
      <protection/>
    </xf>
    <xf numFmtId="2" fontId="0" fillId="0" borderId="24" xfId="44" applyNumberFormat="1" applyFont="1" applyBorder="1" applyAlignment="1">
      <alignment/>
      <protection/>
    </xf>
    <xf numFmtId="2" fontId="0" fillId="0" borderId="29" xfId="44" applyNumberFormat="1" applyFont="1" applyBorder="1" applyAlignment="1">
      <alignment/>
      <protection/>
    </xf>
    <xf numFmtId="2" fontId="0" fillId="0" borderId="29" xfId="44" applyNumberFormat="1" applyFont="1" applyBorder="1" applyAlignment="1">
      <alignment horizontal="right"/>
      <protection/>
    </xf>
    <xf numFmtId="192" fontId="0" fillId="0" borderId="0" xfId="44" applyNumberFormat="1" applyFont="1" applyBorder="1" applyAlignment="1">
      <alignment horizontal="right"/>
      <protection/>
    </xf>
    <xf numFmtId="2" fontId="0" fillId="0" borderId="24" xfId="44" applyNumberFormat="1" applyFont="1" applyBorder="1" applyAlignment="1">
      <alignment/>
      <protection/>
    </xf>
    <xf numFmtId="0" fontId="0" fillId="0" borderId="16" xfId="44" applyFont="1" applyBorder="1" applyAlignment="1">
      <alignment horizontal="right"/>
      <protection/>
    </xf>
    <xf numFmtId="2" fontId="0" fillId="0" borderId="21" xfId="44" applyNumberFormat="1" applyFont="1" applyBorder="1" applyAlignment="1">
      <alignment horizontal="right"/>
      <protection/>
    </xf>
    <xf numFmtId="2" fontId="0" fillId="0" borderId="29" xfId="44" applyNumberFormat="1" applyFont="1" applyFill="1" applyBorder="1" applyAlignment="1">
      <alignment horizontal="right"/>
      <protection/>
    </xf>
    <xf numFmtId="2" fontId="0" fillId="0" borderId="29" xfId="44" applyNumberFormat="1" applyFont="1" applyBorder="1" applyAlignment="1">
      <alignment horizontal="right"/>
      <protection/>
    </xf>
    <xf numFmtId="16" fontId="0" fillId="0" borderId="28" xfId="44" applyNumberFormat="1" applyFont="1" applyBorder="1" applyAlignment="1">
      <alignment horizontal="right"/>
      <protection/>
    </xf>
    <xf numFmtId="16" fontId="0" fillId="0" borderId="20" xfId="44" applyNumberFormat="1" applyFont="1" applyBorder="1" applyAlignment="1">
      <alignment horizontal="right"/>
      <protection/>
    </xf>
    <xf numFmtId="2" fontId="0" fillId="18" borderId="21" xfId="44" applyNumberFormat="1" applyFont="1" applyFill="1" applyBorder="1" applyAlignment="1">
      <alignment horizontal="right"/>
      <protection/>
    </xf>
    <xf numFmtId="2" fontId="0" fillId="18" borderId="29" xfId="44" applyNumberFormat="1" applyFont="1" applyFill="1" applyBorder="1" applyAlignment="1">
      <alignment horizontal="right"/>
      <protection/>
    </xf>
    <xf numFmtId="2" fontId="31" fillId="0" borderId="0" xfId="44" applyNumberFormat="1" applyFont="1">
      <alignment/>
      <protection/>
    </xf>
    <xf numFmtId="0" fontId="0" fillId="0" borderId="16" xfId="44" applyFont="1" applyBorder="1" applyAlignment="1">
      <alignment horizontal="right"/>
      <protection/>
    </xf>
    <xf numFmtId="2" fontId="30" fillId="0" borderId="0" xfId="44" applyNumberFormat="1" applyFont="1">
      <alignment/>
      <protection/>
    </xf>
    <xf numFmtId="0" fontId="28" fillId="0" borderId="16" xfId="44" applyFont="1" applyBorder="1" applyAlignment="1">
      <alignment horizontal="right"/>
      <protection/>
    </xf>
    <xf numFmtId="16" fontId="0" fillId="0" borderId="0" xfId="44" applyNumberFormat="1" applyFont="1" applyAlignment="1">
      <alignment horizontal="right"/>
      <protection/>
    </xf>
    <xf numFmtId="0" fontId="0" fillId="0" borderId="21" xfId="44" applyFont="1" applyBorder="1" applyAlignment="1">
      <alignment horizontal="right"/>
      <protection/>
    </xf>
    <xf numFmtId="2" fontId="0" fillId="0" borderId="0" xfId="44" applyNumberFormat="1" applyFont="1" applyBorder="1">
      <alignment/>
      <protection/>
    </xf>
    <xf numFmtId="2" fontId="0" fillId="0" borderId="21" xfId="44" applyNumberFormat="1" applyFont="1" applyBorder="1">
      <alignment/>
      <protection/>
    </xf>
    <xf numFmtId="2" fontId="0" fillId="0" borderId="29" xfId="44" applyNumberFormat="1" applyFont="1" applyBorder="1">
      <alignment/>
      <protection/>
    </xf>
    <xf numFmtId="192" fontId="32" fillId="0" borderId="23" xfId="44" applyNumberFormat="1" applyFont="1" applyBorder="1">
      <alignment/>
      <protection/>
    </xf>
    <xf numFmtId="2" fontId="0" fillId="0" borderId="24" xfId="44" applyNumberFormat="1" applyFont="1" applyBorder="1">
      <alignment/>
      <protection/>
    </xf>
    <xf numFmtId="192" fontId="0" fillId="0" borderId="28" xfId="44" applyNumberFormat="1" applyFont="1" applyBorder="1">
      <alignment/>
      <protection/>
    </xf>
    <xf numFmtId="0" fontId="0" fillId="0" borderId="21" xfId="44" applyFont="1" applyBorder="1">
      <alignment/>
      <protection/>
    </xf>
    <xf numFmtId="16" fontId="0" fillId="0" borderId="23" xfId="44" applyNumberFormat="1" applyFont="1" applyBorder="1">
      <alignment/>
      <protection/>
    </xf>
    <xf numFmtId="16" fontId="0" fillId="0" borderId="28" xfId="44" applyNumberFormat="1" applyFont="1" applyBorder="1">
      <alignment/>
      <protection/>
    </xf>
    <xf numFmtId="2" fontId="0" fillId="0" borderId="28" xfId="44" applyNumberFormat="1" applyFont="1" applyBorder="1">
      <alignment/>
      <protection/>
    </xf>
    <xf numFmtId="0" fontId="0" fillId="0" borderId="19" xfId="44" applyFont="1" applyBorder="1">
      <alignment/>
      <protection/>
    </xf>
    <xf numFmtId="2" fontId="0" fillId="0" borderId="30" xfId="44" applyNumberFormat="1" applyFont="1" applyBorder="1">
      <alignment/>
      <protection/>
    </xf>
    <xf numFmtId="2" fontId="0" fillId="0" borderId="31" xfId="44" applyNumberFormat="1" applyFont="1" applyBorder="1">
      <alignment/>
      <protection/>
    </xf>
    <xf numFmtId="192" fontId="0" fillId="0" borderId="32" xfId="44" applyNumberFormat="1" applyFont="1" applyBorder="1">
      <alignment/>
      <protection/>
    </xf>
    <xf numFmtId="2" fontId="31" fillId="0" borderId="33" xfId="44" applyNumberFormat="1" applyFont="1" applyBorder="1">
      <alignment/>
      <protection/>
    </xf>
    <xf numFmtId="192" fontId="0" fillId="0" borderId="34" xfId="44" applyNumberFormat="1" applyFont="1" applyBorder="1">
      <alignment/>
      <protection/>
    </xf>
    <xf numFmtId="0" fontId="0" fillId="0" borderId="30" xfId="44" applyFont="1" applyBorder="1">
      <alignment/>
      <protection/>
    </xf>
    <xf numFmtId="16" fontId="0" fillId="0" borderId="32" xfId="44" applyNumberFormat="1" applyFont="1" applyBorder="1">
      <alignment/>
      <protection/>
    </xf>
    <xf numFmtId="2" fontId="0" fillId="0" borderId="33" xfId="44" applyNumberFormat="1" applyFont="1" applyBorder="1">
      <alignment/>
      <protection/>
    </xf>
    <xf numFmtId="16" fontId="0" fillId="0" borderId="34" xfId="44" applyNumberFormat="1" applyFont="1" applyBorder="1">
      <alignment/>
      <protection/>
    </xf>
    <xf numFmtId="2" fontId="0" fillId="0" borderId="34" xfId="44" applyNumberFormat="1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I6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I.6 น้ำแวน บ้านน้ำแวน อ.เชียงคำ จ.พะเยา</a:t>
            </a:r>
          </a:p>
        </c:rich>
      </c:tx>
      <c:layout>
        <c:manualLayout>
          <c:xMode val="factor"/>
          <c:yMode val="factor"/>
          <c:x val="0.02325"/>
          <c:y val="0.0227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5775"/>
          <c:y val="0.235"/>
          <c:w val="0.81825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I.6'!$A$9:$A$30</c:f>
              <c:numCache>
                <c:ptCount val="22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</c:numCache>
            </c:numRef>
          </c:cat>
          <c:val>
            <c:numRef>
              <c:f>'Data I.6'!$Q$9:$Q$30</c:f>
              <c:numCache>
                <c:ptCount val="22"/>
                <c:pt idx="0">
                  <c:v>2.25</c:v>
                </c:pt>
                <c:pt idx="1">
                  <c:v>3.15</c:v>
                </c:pt>
                <c:pt idx="2">
                  <c:v>4.02</c:v>
                </c:pt>
                <c:pt idx="3">
                  <c:v>1.7</c:v>
                </c:pt>
                <c:pt idx="4">
                  <c:v>2.22</c:v>
                </c:pt>
                <c:pt idx="5">
                  <c:v>4.36</c:v>
                </c:pt>
                <c:pt idx="6">
                  <c:v>4.11</c:v>
                </c:pt>
                <c:pt idx="7">
                  <c:v>5.13</c:v>
                </c:pt>
                <c:pt idx="8">
                  <c:v>4.68</c:v>
                </c:pt>
                <c:pt idx="9">
                  <c:v>7.45</c:v>
                </c:pt>
                <c:pt idx="10">
                  <c:v>5.1</c:v>
                </c:pt>
                <c:pt idx="11">
                  <c:v>4.060000000000002</c:v>
                </c:pt>
                <c:pt idx="12">
                  <c:v>1.2799999999999727</c:v>
                </c:pt>
                <c:pt idx="13">
                  <c:v>5.4950000000000045</c:v>
                </c:pt>
                <c:pt idx="14">
                  <c:v>3.6299999999999955</c:v>
                </c:pt>
                <c:pt idx="15">
                  <c:v>3.105000000000018</c:v>
                </c:pt>
                <c:pt idx="16">
                  <c:v>2.0149999999999864</c:v>
                </c:pt>
                <c:pt idx="17">
                  <c:v>3.1899999999999977</c:v>
                </c:pt>
                <c:pt idx="18">
                  <c:v>1.92</c:v>
                </c:pt>
                <c:pt idx="19">
                  <c:v>2.3</c:v>
                </c:pt>
                <c:pt idx="20">
                  <c:v>3</c:v>
                </c:pt>
                <c:pt idx="21">
                  <c:v>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I.6'!$A$9:$A$30</c:f>
              <c:numCache>
                <c:ptCount val="22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</c:numCache>
            </c:numRef>
          </c:cat>
          <c:val>
            <c:numRef>
              <c:f>'Data I.6'!$T$9:$T$30</c:f>
              <c:numCache>
                <c:ptCount val="22"/>
                <c:pt idx="0">
                  <c:v>0.32</c:v>
                </c:pt>
                <c:pt idx="1">
                  <c:v>0.14</c:v>
                </c:pt>
                <c:pt idx="2">
                  <c:v>0.14</c:v>
                </c:pt>
                <c:pt idx="3">
                  <c:v>0.13</c:v>
                </c:pt>
                <c:pt idx="4">
                  <c:v>0.15</c:v>
                </c:pt>
                <c:pt idx="5">
                  <c:v>0.13</c:v>
                </c:pt>
                <c:pt idx="6">
                  <c:v>0.25</c:v>
                </c:pt>
                <c:pt idx="7">
                  <c:v>0.22</c:v>
                </c:pt>
                <c:pt idx="8">
                  <c:v>0.17</c:v>
                </c:pt>
                <c:pt idx="9">
                  <c:v>0.27</c:v>
                </c:pt>
                <c:pt idx="10">
                  <c:v>0.35</c:v>
                </c:pt>
                <c:pt idx="11">
                  <c:v>0.065</c:v>
                </c:pt>
                <c:pt idx="12">
                  <c:v>-0.025</c:v>
                </c:pt>
                <c:pt idx="13">
                  <c:v>-0.271000000000015</c:v>
                </c:pt>
                <c:pt idx="14">
                  <c:v>-0.36000000000001364</c:v>
                </c:pt>
                <c:pt idx="15">
                  <c:v>0.29899999999997817</c:v>
                </c:pt>
                <c:pt idx="16">
                  <c:v>0.27499999999997726</c:v>
                </c:pt>
                <c:pt idx="17">
                  <c:v>0.2</c:v>
                </c:pt>
                <c:pt idx="18">
                  <c:v>0.2</c:v>
                </c:pt>
                <c:pt idx="19">
                  <c:v>0.35</c:v>
                </c:pt>
                <c:pt idx="20">
                  <c:v>0.45</c:v>
                </c:pt>
                <c:pt idx="21">
                  <c:v>0.64</c:v>
                </c:pt>
              </c:numCache>
            </c:numRef>
          </c:val>
        </c:ser>
        <c:overlap val="100"/>
        <c:gapWidth val="50"/>
        <c:axId val="43281965"/>
        <c:axId val="53993366"/>
      </c:barChart>
      <c:catAx>
        <c:axId val="43281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3993366"/>
        <c:crossesAt val="-1"/>
        <c:auto val="1"/>
        <c:lblOffset val="100"/>
        <c:tickLblSkip val="1"/>
        <c:noMultiLvlLbl val="0"/>
      </c:catAx>
      <c:valAx>
        <c:axId val="53993366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328196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I.6 น้ำแวน บ้านน้ำแวน อ.เชียงคำ จ.พะเยา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2015"/>
          <c:w val="0.8202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I.6'!$A$9:$A$30</c:f>
              <c:numCache>
                <c:ptCount val="22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</c:numCache>
            </c:numRef>
          </c:cat>
          <c:val>
            <c:numRef>
              <c:f>'Data I.6'!$C$9:$C$30</c:f>
              <c:numCache>
                <c:ptCount val="22"/>
                <c:pt idx="0">
                  <c:v>18.38</c:v>
                </c:pt>
                <c:pt idx="1">
                  <c:v>40.15</c:v>
                </c:pt>
                <c:pt idx="2">
                  <c:v>75.02</c:v>
                </c:pt>
                <c:pt idx="3">
                  <c:v>11.8</c:v>
                </c:pt>
                <c:pt idx="4">
                  <c:v>14.04</c:v>
                </c:pt>
                <c:pt idx="5">
                  <c:v>77.28</c:v>
                </c:pt>
                <c:pt idx="6">
                  <c:v>65.26</c:v>
                </c:pt>
                <c:pt idx="7">
                  <c:v>91.78</c:v>
                </c:pt>
                <c:pt idx="8">
                  <c:v>86.08</c:v>
                </c:pt>
                <c:pt idx="9">
                  <c:v>190</c:v>
                </c:pt>
                <c:pt idx="10">
                  <c:v>97.5</c:v>
                </c:pt>
                <c:pt idx="11">
                  <c:v>86.5</c:v>
                </c:pt>
                <c:pt idx="12">
                  <c:v>14.75</c:v>
                </c:pt>
                <c:pt idx="13">
                  <c:v>141.1</c:v>
                </c:pt>
                <c:pt idx="14">
                  <c:v>80.75</c:v>
                </c:pt>
                <c:pt idx="15">
                  <c:v>43.9</c:v>
                </c:pt>
                <c:pt idx="16">
                  <c:v>16.76</c:v>
                </c:pt>
                <c:pt idx="17">
                  <c:v>40.48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50"/>
        <c:axId val="16178247"/>
        <c:axId val="11386496"/>
      </c:barChart>
      <c:catAx>
        <c:axId val="16178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1386496"/>
        <c:crosses val="autoZero"/>
        <c:auto val="1"/>
        <c:lblOffset val="100"/>
        <c:tickLblSkip val="1"/>
        <c:noMultiLvlLbl val="0"/>
      </c:catAx>
      <c:valAx>
        <c:axId val="11386496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6178247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I.6 น้ำแวน บ้านน้ำแวน อ.เชียงคำ จ.พะเยา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2015"/>
          <c:w val="0.8202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I.6'!$A$9:$A$30</c:f>
              <c:numCache>
                <c:ptCount val="22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</c:numCache>
            </c:numRef>
          </c:cat>
          <c:val>
            <c:numRef>
              <c:f>'Data I.6'!$I$9:$I$30</c:f>
              <c:numCache>
                <c:ptCount val="22"/>
                <c:pt idx="0">
                  <c:v>0.02</c:v>
                </c:pt>
                <c:pt idx="1">
                  <c:v>0.02</c:v>
                </c:pt>
                <c:pt idx="2">
                  <c:v>0.09</c:v>
                </c:pt>
                <c:pt idx="3">
                  <c:v>0.044</c:v>
                </c:pt>
                <c:pt idx="4">
                  <c:v>0.038</c:v>
                </c:pt>
                <c:pt idx="5">
                  <c:v>0.11</c:v>
                </c:pt>
                <c:pt idx="6">
                  <c:v>0.16</c:v>
                </c:pt>
                <c:pt idx="7">
                  <c:v>0.11</c:v>
                </c:pt>
                <c:pt idx="8">
                  <c:v>3.4</c:v>
                </c:pt>
                <c:pt idx="9">
                  <c:v>0.36</c:v>
                </c:pt>
                <c:pt idx="10">
                  <c:v>0.06</c:v>
                </c:pt>
                <c:pt idx="11">
                  <c:v>0</c:v>
                </c:pt>
                <c:pt idx="12">
                  <c:v>0.01</c:v>
                </c:pt>
                <c:pt idx="13">
                  <c:v>0.14</c:v>
                </c:pt>
                <c:pt idx="14">
                  <c:v>0.18</c:v>
                </c:pt>
                <c:pt idx="15">
                  <c:v>0.08</c:v>
                </c:pt>
                <c:pt idx="16">
                  <c:v>0.06</c:v>
                </c:pt>
                <c:pt idx="17">
                  <c:v>0.03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50"/>
        <c:axId val="35369601"/>
        <c:axId val="49890954"/>
      </c:barChart>
      <c:catAx>
        <c:axId val="35369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9890954"/>
        <c:crosses val="autoZero"/>
        <c:auto val="1"/>
        <c:lblOffset val="100"/>
        <c:tickLblSkip val="1"/>
        <c:noMultiLvlLbl val="0"/>
      </c:catAx>
      <c:valAx>
        <c:axId val="49890954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5369601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6365403"/>
        <c:axId val="14635444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4610133"/>
        <c:axId val="44620286"/>
      </c:lineChart>
      <c:catAx>
        <c:axId val="46365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4635444"/>
        <c:crossesAt val="-0.8"/>
        <c:auto val="0"/>
        <c:lblOffset val="100"/>
        <c:tickLblSkip val="4"/>
        <c:noMultiLvlLbl val="0"/>
      </c:catAx>
      <c:valAx>
        <c:axId val="14635444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6365403"/>
        <c:crossesAt val="1"/>
        <c:crossBetween val="midCat"/>
        <c:dispUnits/>
        <c:majorUnit val="0.1"/>
        <c:minorUnit val="0.02"/>
      </c:valAx>
      <c:catAx>
        <c:axId val="64610133"/>
        <c:scaling>
          <c:orientation val="minMax"/>
        </c:scaling>
        <c:axPos val="b"/>
        <c:delete val="1"/>
        <c:majorTickMark val="out"/>
        <c:minorTickMark val="none"/>
        <c:tickLblPos val="nextTo"/>
        <c:crossAx val="44620286"/>
        <c:crosses val="autoZero"/>
        <c:auto val="0"/>
        <c:lblOffset val="100"/>
        <c:tickLblSkip val="1"/>
        <c:noMultiLvlLbl val="0"/>
      </c:catAx>
      <c:valAx>
        <c:axId val="44620286"/>
        <c:scaling>
          <c:orientation val="minMax"/>
        </c:scaling>
        <c:axPos val="l"/>
        <c:delete val="1"/>
        <c:majorTickMark val="out"/>
        <c:minorTickMark val="none"/>
        <c:tickLblPos val="nextTo"/>
        <c:crossAx val="6461013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H41\I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9">
      <selection activeCell="W34" sqref="W34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</row>
    <row r="4" spans="1:18" ht="22.5" customHeight="1">
      <c r="A4" s="19" t="s">
        <v>4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13" t="s">
        <v>5</v>
      </c>
      <c r="Q4" s="1">
        <v>390.745</v>
      </c>
      <c r="R4" s="23" t="s">
        <v>6</v>
      </c>
    </row>
    <row r="5" spans="1:18" ht="21">
      <c r="A5" s="24"/>
      <c r="B5" s="25" t="s">
        <v>7</v>
      </c>
      <c r="C5" s="26"/>
      <c r="D5" s="27"/>
      <c r="E5" s="28"/>
      <c r="F5" s="28"/>
      <c r="G5" s="29"/>
      <c r="H5" s="30" t="s">
        <v>8</v>
      </c>
      <c r="I5" s="28"/>
      <c r="J5" s="31"/>
      <c r="K5" s="28"/>
      <c r="L5" s="28"/>
      <c r="M5" s="32"/>
      <c r="N5" s="33" t="s">
        <v>9</v>
      </c>
      <c r="O5" s="34"/>
      <c r="P5" s="13" t="s">
        <v>5</v>
      </c>
      <c r="Q5" s="35">
        <v>389.745</v>
      </c>
      <c r="R5" s="23" t="s">
        <v>10</v>
      </c>
    </row>
    <row r="6" spans="1:16" ht="21">
      <c r="A6" s="36" t="s">
        <v>11</v>
      </c>
      <c r="B6" s="37" t="s">
        <v>12</v>
      </c>
      <c r="C6" s="38"/>
      <c r="D6" s="39"/>
      <c r="E6" s="37" t="s">
        <v>13</v>
      </c>
      <c r="F6" s="40"/>
      <c r="G6" s="39"/>
      <c r="H6" s="37" t="s">
        <v>12</v>
      </c>
      <c r="I6" s="40"/>
      <c r="J6" s="39"/>
      <c r="K6" s="37" t="s">
        <v>13</v>
      </c>
      <c r="L6" s="40"/>
      <c r="M6" s="41"/>
      <c r="N6" s="42" t="s">
        <v>1</v>
      </c>
      <c r="O6" s="43"/>
      <c r="P6" s="44"/>
    </row>
    <row r="7" spans="1:16" s="6" customFormat="1" ht="21">
      <c r="A7" s="45" t="s">
        <v>14</v>
      </c>
      <c r="B7" s="46" t="s">
        <v>15</v>
      </c>
      <c r="C7" s="46" t="s">
        <v>16</v>
      </c>
      <c r="D7" s="47" t="s">
        <v>17</v>
      </c>
      <c r="E7" s="48" t="s">
        <v>15</v>
      </c>
      <c r="F7" s="46" t="s">
        <v>16</v>
      </c>
      <c r="G7" s="47" t="s">
        <v>17</v>
      </c>
      <c r="H7" s="46" t="s">
        <v>15</v>
      </c>
      <c r="I7" s="48" t="s">
        <v>16</v>
      </c>
      <c r="J7" s="47" t="s">
        <v>17</v>
      </c>
      <c r="K7" s="49" t="s">
        <v>15</v>
      </c>
      <c r="L7" s="49" t="s">
        <v>16</v>
      </c>
      <c r="M7" s="50" t="s">
        <v>17</v>
      </c>
      <c r="N7" s="49" t="s">
        <v>16</v>
      </c>
      <c r="O7" s="49" t="s">
        <v>18</v>
      </c>
      <c r="P7" s="51"/>
    </row>
    <row r="8" spans="1:16" ht="21">
      <c r="A8" s="52"/>
      <c r="B8" s="53" t="s">
        <v>19</v>
      </c>
      <c r="C8" s="54" t="s">
        <v>20</v>
      </c>
      <c r="D8" s="55"/>
      <c r="E8" s="53" t="s">
        <v>19</v>
      </c>
      <c r="F8" s="54" t="s">
        <v>20</v>
      </c>
      <c r="G8" s="55"/>
      <c r="H8" s="53" t="s">
        <v>19</v>
      </c>
      <c r="I8" s="54" t="s">
        <v>20</v>
      </c>
      <c r="J8" s="56"/>
      <c r="K8" s="53" t="s">
        <v>19</v>
      </c>
      <c r="L8" s="54" t="s">
        <v>20</v>
      </c>
      <c r="M8" s="57"/>
      <c r="N8" s="54" t="s">
        <v>21</v>
      </c>
      <c r="O8" s="53" t="s">
        <v>20</v>
      </c>
      <c r="P8" s="58"/>
    </row>
    <row r="9" spans="1:21" ht="21">
      <c r="A9" s="59">
        <v>2540</v>
      </c>
      <c r="B9" s="60">
        <f>Q9+$Q$4</f>
        <v>392.995</v>
      </c>
      <c r="C9" s="61">
        <v>18.38</v>
      </c>
      <c r="D9" s="62">
        <v>37162</v>
      </c>
      <c r="E9" s="63">
        <f aca="true" t="shared" si="0" ref="E9:E21">$Q$4+R9</f>
        <v>392.745</v>
      </c>
      <c r="F9" s="61">
        <v>15.05</v>
      </c>
      <c r="G9" s="64">
        <v>37162</v>
      </c>
      <c r="H9" s="65">
        <f aca="true" t="shared" si="1" ref="H9:H21">$Q$4+T9</f>
        <v>391.065</v>
      </c>
      <c r="I9" s="61">
        <v>0.02</v>
      </c>
      <c r="J9" s="66">
        <v>37001</v>
      </c>
      <c r="K9" s="67">
        <f aca="true" t="shared" si="2" ref="K9:K21">$Q$4+U9</f>
        <v>391.395</v>
      </c>
      <c r="L9" s="68" t="s">
        <v>22</v>
      </c>
      <c r="M9" s="69" t="s">
        <v>22</v>
      </c>
      <c r="N9" s="70">
        <v>20.66</v>
      </c>
      <c r="O9" s="71">
        <f aca="true" t="shared" si="3" ref="O9:O26">N9*0.0317097</f>
        <v>0.655122402</v>
      </c>
      <c r="P9" s="58"/>
      <c r="Q9" s="1">
        <v>2.25</v>
      </c>
      <c r="R9" s="6">
        <v>2</v>
      </c>
      <c r="T9" s="1">
        <v>0.32</v>
      </c>
      <c r="U9" s="1">
        <v>0.65</v>
      </c>
    </row>
    <row r="10" spans="1:21" ht="21">
      <c r="A10" s="72">
        <v>2541</v>
      </c>
      <c r="B10" s="73">
        <f>Q10+$Q$4</f>
        <v>393.895</v>
      </c>
      <c r="C10" s="74">
        <v>40.15</v>
      </c>
      <c r="D10" s="62">
        <v>37143</v>
      </c>
      <c r="E10" s="63">
        <f t="shared" si="0"/>
        <v>393.455</v>
      </c>
      <c r="F10" s="74">
        <v>30.22</v>
      </c>
      <c r="G10" s="62">
        <v>37143</v>
      </c>
      <c r="H10" s="63">
        <f t="shared" si="1"/>
        <v>390.885</v>
      </c>
      <c r="I10" s="74">
        <v>0.02</v>
      </c>
      <c r="J10" s="66">
        <v>36942</v>
      </c>
      <c r="K10" s="67">
        <f t="shared" si="2"/>
        <v>391.505</v>
      </c>
      <c r="L10" s="75" t="s">
        <v>22</v>
      </c>
      <c r="M10" s="76" t="s">
        <v>22</v>
      </c>
      <c r="N10" s="77">
        <v>24</v>
      </c>
      <c r="O10" s="71">
        <f t="shared" si="3"/>
        <v>0.7610328</v>
      </c>
      <c r="P10" s="58"/>
      <c r="Q10" s="1">
        <v>3.15</v>
      </c>
      <c r="R10" s="1">
        <v>2.71</v>
      </c>
      <c r="T10" s="1">
        <v>0.14</v>
      </c>
      <c r="U10" s="1">
        <v>0.76</v>
      </c>
    </row>
    <row r="11" spans="1:21" ht="21">
      <c r="A11" s="78">
        <v>2542</v>
      </c>
      <c r="B11" s="79">
        <f>Q11+$Q$4</f>
        <v>394.765</v>
      </c>
      <c r="C11" s="80">
        <v>75.02</v>
      </c>
      <c r="D11" s="62">
        <v>37154</v>
      </c>
      <c r="E11" s="63">
        <f t="shared" si="0"/>
        <v>393.305</v>
      </c>
      <c r="F11" s="81">
        <v>25.9</v>
      </c>
      <c r="G11" s="82">
        <v>37154</v>
      </c>
      <c r="H11" s="65">
        <f t="shared" si="1"/>
        <v>390.885</v>
      </c>
      <c r="I11" s="81">
        <v>0.09</v>
      </c>
      <c r="J11" s="66">
        <v>36985</v>
      </c>
      <c r="K11" s="67">
        <f t="shared" si="2"/>
        <v>390.895</v>
      </c>
      <c r="L11" s="81">
        <v>0.1</v>
      </c>
      <c r="M11" s="83">
        <v>36985</v>
      </c>
      <c r="N11" s="79">
        <v>33.26</v>
      </c>
      <c r="O11" s="71">
        <f t="shared" si="3"/>
        <v>1.054664622</v>
      </c>
      <c r="P11" s="58"/>
      <c r="Q11" s="6">
        <v>4.02</v>
      </c>
      <c r="R11" s="6">
        <v>2.56</v>
      </c>
      <c r="T11" s="1">
        <v>0.14</v>
      </c>
      <c r="U11" s="1">
        <v>0.15</v>
      </c>
    </row>
    <row r="12" spans="1:21" ht="21">
      <c r="A12" s="78">
        <v>2543</v>
      </c>
      <c r="B12" s="79">
        <f aca="true" t="shared" si="4" ref="B12:B19">$Q$4+Q12</f>
        <v>392.445</v>
      </c>
      <c r="C12" s="81">
        <v>11.8</v>
      </c>
      <c r="D12" s="62">
        <v>37109</v>
      </c>
      <c r="E12" s="63">
        <f t="shared" si="0"/>
        <v>392.15500000000003</v>
      </c>
      <c r="F12" s="81">
        <v>6.85</v>
      </c>
      <c r="G12" s="82">
        <v>37109</v>
      </c>
      <c r="H12" s="79">
        <f t="shared" si="1"/>
        <v>390.875</v>
      </c>
      <c r="I12" s="81">
        <v>0.044</v>
      </c>
      <c r="J12" s="62">
        <v>36991</v>
      </c>
      <c r="K12" s="63">
        <f t="shared" si="2"/>
        <v>390.895</v>
      </c>
      <c r="L12" s="81">
        <v>0.06</v>
      </c>
      <c r="M12" s="82">
        <v>36990</v>
      </c>
      <c r="N12" s="79">
        <v>21.478</v>
      </c>
      <c r="O12" s="71">
        <f t="shared" si="3"/>
        <v>0.6810609366000001</v>
      </c>
      <c r="P12" s="58"/>
      <c r="Q12" s="6">
        <v>1.7</v>
      </c>
      <c r="R12" s="6">
        <v>1.41</v>
      </c>
      <c r="T12" s="1">
        <v>0.13</v>
      </c>
      <c r="U12" s="1">
        <v>0.15</v>
      </c>
    </row>
    <row r="13" spans="1:21" ht="21">
      <c r="A13" s="78">
        <v>2544</v>
      </c>
      <c r="B13" s="79">
        <f t="shared" si="4"/>
        <v>392.96500000000003</v>
      </c>
      <c r="C13" s="81">
        <v>14.04</v>
      </c>
      <c r="D13" s="62">
        <v>37484</v>
      </c>
      <c r="E13" s="63">
        <f t="shared" si="0"/>
        <v>392.645</v>
      </c>
      <c r="F13" s="81">
        <v>9.9</v>
      </c>
      <c r="G13" s="82">
        <v>37476</v>
      </c>
      <c r="H13" s="79">
        <f t="shared" si="1"/>
        <v>390.895</v>
      </c>
      <c r="I13" s="81">
        <v>0.038</v>
      </c>
      <c r="J13" s="62">
        <v>37333</v>
      </c>
      <c r="K13" s="63">
        <f t="shared" si="2"/>
        <v>390.915</v>
      </c>
      <c r="L13" s="81">
        <v>0.05</v>
      </c>
      <c r="M13" s="82">
        <v>37327</v>
      </c>
      <c r="N13" s="79">
        <v>42.163</v>
      </c>
      <c r="O13" s="71">
        <f t="shared" si="3"/>
        <v>1.3369760811</v>
      </c>
      <c r="P13" s="58"/>
      <c r="Q13" s="6">
        <v>2.22</v>
      </c>
      <c r="R13" s="6">
        <v>1.9</v>
      </c>
      <c r="T13" s="1">
        <v>0.15</v>
      </c>
      <c r="U13" s="1">
        <v>0.17</v>
      </c>
    </row>
    <row r="14" spans="1:21" ht="21">
      <c r="A14" s="78">
        <v>2545</v>
      </c>
      <c r="B14" s="79">
        <f t="shared" si="4"/>
        <v>395.105</v>
      </c>
      <c r="C14" s="81">
        <v>77.28</v>
      </c>
      <c r="D14" s="62">
        <v>37403</v>
      </c>
      <c r="E14" s="63">
        <f t="shared" si="0"/>
        <v>394.435</v>
      </c>
      <c r="F14" s="81">
        <v>53.46</v>
      </c>
      <c r="G14" s="82">
        <v>37403</v>
      </c>
      <c r="H14" s="79">
        <f t="shared" si="1"/>
        <v>390.875</v>
      </c>
      <c r="I14" s="81">
        <v>0.11</v>
      </c>
      <c r="J14" s="62">
        <v>37353</v>
      </c>
      <c r="K14" s="63">
        <f t="shared" si="2"/>
        <v>390.885</v>
      </c>
      <c r="L14" s="81">
        <v>0</v>
      </c>
      <c r="M14" s="82">
        <v>37356</v>
      </c>
      <c r="N14" s="79">
        <v>68.457</v>
      </c>
      <c r="O14" s="71">
        <f t="shared" si="3"/>
        <v>2.1707509329</v>
      </c>
      <c r="P14" s="58"/>
      <c r="Q14" s="6">
        <v>4.36</v>
      </c>
      <c r="R14" s="6">
        <v>3.69</v>
      </c>
      <c r="T14" s="1">
        <v>0.13</v>
      </c>
      <c r="U14" s="1">
        <v>0.14</v>
      </c>
    </row>
    <row r="15" spans="1:21" ht="21">
      <c r="A15" s="78">
        <v>2546</v>
      </c>
      <c r="B15" s="79">
        <f t="shared" si="4"/>
        <v>394.855</v>
      </c>
      <c r="C15" s="81">
        <v>65.26</v>
      </c>
      <c r="D15" s="62">
        <v>38523</v>
      </c>
      <c r="E15" s="63">
        <f t="shared" si="0"/>
        <v>394.085</v>
      </c>
      <c r="F15" s="81">
        <v>45.96</v>
      </c>
      <c r="G15" s="82">
        <v>38606</v>
      </c>
      <c r="H15" s="79">
        <f t="shared" si="1"/>
        <v>390.995</v>
      </c>
      <c r="I15" s="81">
        <v>0.16</v>
      </c>
      <c r="J15" s="62">
        <v>39430</v>
      </c>
      <c r="K15" s="63">
        <f t="shared" si="2"/>
        <v>391.015</v>
      </c>
      <c r="L15" s="81">
        <v>0.2</v>
      </c>
      <c r="M15" s="82">
        <v>38705</v>
      </c>
      <c r="N15" s="79">
        <v>83.671</v>
      </c>
      <c r="O15" s="71">
        <f t="shared" si="3"/>
        <v>2.6531823087000004</v>
      </c>
      <c r="P15" s="58"/>
      <c r="Q15" s="6">
        <v>4.11</v>
      </c>
      <c r="R15" s="6">
        <v>3.34</v>
      </c>
      <c r="T15" s="1">
        <v>0.25</v>
      </c>
      <c r="U15" s="1">
        <v>0.27</v>
      </c>
    </row>
    <row r="16" spans="1:21" ht="21">
      <c r="A16" s="78">
        <v>2547</v>
      </c>
      <c r="B16" s="79">
        <f t="shared" si="4"/>
        <v>395.875</v>
      </c>
      <c r="C16" s="81">
        <v>91.78</v>
      </c>
      <c r="D16" s="62">
        <v>39334</v>
      </c>
      <c r="E16" s="63">
        <f t="shared" si="0"/>
        <v>395.21500000000003</v>
      </c>
      <c r="F16" s="81">
        <v>74.62</v>
      </c>
      <c r="G16" s="82">
        <v>39334</v>
      </c>
      <c r="H16" s="79">
        <f t="shared" si="1"/>
        <v>390.96500000000003</v>
      </c>
      <c r="I16" s="81">
        <v>0.11</v>
      </c>
      <c r="J16" s="62">
        <v>39437</v>
      </c>
      <c r="K16" s="63">
        <f t="shared" si="2"/>
        <v>390.975</v>
      </c>
      <c r="L16" s="81">
        <v>0.12</v>
      </c>
      <c r="M16" s="62">
        <v>39437</v>
      </c>
      <c r="N16" s="63">
        <v>66.91</v>
      </c>
      <c r="O16" s="71">
        <f t="shared" si="3"/>
        <v>2.121696027</v>
      </c>
      <c r="P16" s="58"/>
      <c r="Q16" s="6">
        <v>5.13</v>
      </c>
      <c r="R16" s="6">
        <v>4.47</v>
      </c>
      <c r="T16" s="1">
        <v>0.22</v>
      </c>
      <c r="U16" s="1">
        <v>0.23</v>
      </c>
    </row>
    <row r="17" spans="1:21" ht="21">
      <c r="A17" s="78">
        <v>2548</v>
      </c>
      <c r="B17" s="79">
        <f t="shared" si="4"/>
        <v>395.425</v>
      </c>
      <c r="C17" s="81">
        <v>86.08</v>
      </c>
      <c r="D17" s="82">
        <v>38942</v>
      </c>
      <c r="E17" s="63">
        <f t="shared" si="0"/>
        <v>395.425</v>
      </c>
      <c r="F17" s="81">
        <v>86.08</v>
      </c>
      <c r="G17" s="82">
        <v>38942</v>
      </c>
      <c r="H17" s="79">
        <f t="shared" si="1"/>
        <v>390.915</v>
      </c>
      <c r="I17" s="81">
        <v>3.4</v>
      </c>
      <c r="J17" s="82">
        <v>38721</v>
      </c>
      <c r="K17" s="63">
        <f t="shared" si="2"/>
        <v>390.915</v>
      </c>
      <c r="L17" s="81">
        <v>3.4</v>
      </c>
      <c r="M17" s="82">
        <v>38721</v>
      </c>
      <c r="N17" s="79">
        <v>100.04601600000001</v>
      </c>
      <c r="O17" s="71">
        <f t="shared" si="3"/>
        <v>3.1724291535552003</v>
      </c>
      <c r="P17" s="58"/>
      <c r="Q17" s="6">
        <v>4.68</v>
      </c>
      <c r="R17" s="6">
        <v>4.68</v>
      </c>
      <c r="T17" s="1">
        <v>0.17</v>
      </c>
      <c r="U17" s="1">
        <v>0.17</v>
      </c>
    </row>
    <row r="18" spans="1:21" ht="21">
      <c r="A18" s="78">
        <v>2549</v>
      </c>
      <c r="B18" s="84">
        <f t="shared" si="4"/>
        <v>398.195</v>
      </c>
      <c r="C18" s="85">
        <v>190</v>
      </c>
      <c r="D18" s="62">
        <v>221</v>
      </c>
      <c r="E18" s="63">
        <f t="shared" si="0"/>
        <v>395.735</v>
      </c>
      <c r="F18" s="81">
        <v>97.76</v>
      </c>
      <c r="G18" s="82">
        <v>221</v>
      </c>
      <c r="H18" s="79">
        <f t="shared" si="1"/>
        <v>391.015</v>
      </c>
      <c r="I18" s="81">
        <v>0.36</v>
      </c>
      <c r="J18" s="62">
        <v>199</v>
      </c>
      <c r="K18" s="63">
        <f t="shared" si="2"/>
        <v>391.015</v>
      </c>
      <c r="L18" s="81">
        <v>0.36</v>
      </c>
      <c r="M18" s="62">
        <v>199</v>
      </c>
      <c r="N18" s="63">
        <v>62.011008000000004</v>
      </c>
      <c r="O18" s="71">
        <f t="shared" si="3"/>
        <v>1.9663504603776</v>
      </c>
      <c r="P18" s="58"/>
      <c r="Q18" s="86">
        <v>7.45</v>
      </c>
      <c r="R18" s="6">
        <v>4.99</v>
      </c>
      <c r="T18" s="1">
        <v>0.27</v>
      </c>
      <c r="U18" s="1">
        <v>0.27</v>
      </c>
    </row>
    <row r="19" spans="1:21" ht="21">
      <c r="A19" s="78">
        <v>2550</v>
      </c>
      <c r="B19" s="79">
        <f t="shared" si="4"/>
        <v>395.845</v>
      </c>
      <c r="C19" s="81">
        <v>97.5</v>
      </c>
      <c r="D19" s="62">
        <v>255</v>
      </c>
      <c r="E19" s="63">
        <f t="shared" si="0"/>
        <v>394.225</v>
      </c>
      <c r="F19" s="81">
        <v>49.81</v>
      </c>
      <c r="G19" s="82">
        <v>255</v>
      </c>
      <c r="H19" s="79">
        <f t="shared" si="1"/>
        <v>391.095</v>
      </c>
      <c r="I19" s="81">
        <v>0.06</v>
      </c>
      <c r="J19" s="62">
        <v>21</v>
      </c>
      <c r="K19" s="63">
        <f t="shared" si="2"/>
        <v>391.095</v>
      </c>
      <c r="L19" s="81">
        <v>0.06</v>
      </c>
      <c r="M19" s="62">
        <v>21</v>
      </c>
      <c r="N19" s="63">
        <v>23.73</v>
      </c>
      <c r="O19" s="71">
        <f t="shared" si="3"/>
        <v>0.752471181</v>
      </c>
      <c r="P19" s="58"/>
      <c r="Q19" s="6">
        <v>5.1</v>
      </c>
      <c r="R19" s="6">
        <v>3.48</v>
      </c>
      <c r="T19" s="1">
        <v>0.35</v>
      </c>
      <c r="U19" s="1">
        <v>0.35</v>
      </c>
    </row>
    <row r="20" spans="1:21" ht="21">
      <c r="A20" s="78">
        <v>2551</v>
      </c>
      <c r="B20" s="79">
        <v>394.805</v>
      </c>
      <c r="C20" s="81">
        <v>86.5</v>
      </c>
      <c r="D20" s="62">
        <v>227</v>
      </c>
      <c r="E20" s="63">
        <f t="shared" si="0"/>
        <v>393.96</v>
      </c>
      <c r="F20" s="81">
        <v>69.9</v>
      </c>
      <c r="G20" s="82">
        <v>258</v>
      </c>
      <c r="H20" s="79">
        <f t="shared" si="1"/>
        <v>390.81</v>
      </c>
      <c r="I20" s="81" t="s">
        <v>22</v>
      </c>
      <c r="J20" s="62">
        <v>39</v>
      </c>
      <c r="K20" s="63">
        <f t="shared" si="2"/>
        <v>391.26</v>
      </c>
      <c r="L20" s="81">
        <v>0.13</v>
      </c>
      <c r="M20" s="82">
        <v>39</v>
      </c>
      <c r="N20" s="79">
        <v>59.08</v>
      </c>
      <c r="O20" s="71">
        <f t="shared" si="3"/>
        <v>1.873409076</v>
      </c>
      <c r="P20" s="58"/>
      <c r="Q20" s="6">
        <f>B20-$Q$4</f>
        <v>4.060000000000002</v>
      </c>
      <c r="R20" s="6">
        <v>3.215</v>
      </c>
      <c r="S20" s="6"/>
      <c r="T20" s="6">
        <v>0.065</v>
      </c>
      <c r="U20" s="6">
        <v>0.515</v>
      </c>
    </row>
    <row r="21" spans="1:21" ht="21">
      <c r="A21" s="87">
        <v>2552</v>
      </c>
      <c r="B21" s="79">
        <v>392.025</v>
      </c>
      <c r="C21" s="81">
        <v>14.75</v>
      </c>
      <c r="D21" s="62">
        <v>228</v>
      </c>
      <c r="E21" s="63">
        <f t="shared" si="0"/>
        <v>392.11</v>
      </c>
      <c r="F21" s="81">
        <v>7.7</v>
      </c>
      <c r="G21" s="82">
        <v>228</v>
      </c>
      <c r="H21" s="79">
        <f t="shared" si="1"/>
        <v>390.72</v>
      </c>
      <c r="I21" s="81">
        <v>0.01</v>
      </c>
      <c r="J21" s="62">
        <v>312</v>
      </c>
      <c r="K21" s="63">
        <f t="shared" si="2"/>
        <v>390.72</v>
      </c>
      <c r="L21" s="81">
        <v>0.01</v>
      </c>
      <c r="M21" s="82">
        <v>312</v>
      </c>
      <c r="N21" s="79">
        <v>12.26</v>
      </c>
      <c r="O21" s="71">
        <f t="shared" si="3"/>
        <v>0.388760922</v>
      </c>
      <c r="P21" s="58"/>
      <c r="Q21" s="6">
        <f>B21-$Q$4</f>
        <v>1.2799999999999727</v>
      </c>
      <c r="R21" s="6">
        <v>1.365</v>
      </c>
      <c r="T21" s="6">
        <v>-0.025</v>
      </c>
      <c r="U21" s="1">
        <v>-0.025</v>
      </c>
    </row>
    <row r="22" spans="1:20" ht="21">
      <c r="A22" s="78">
        <v>2553</v>
      </c>
      <c r="B22" s="79">
        <v>396.24</v>
      </c>
      <c r="C22" s="81">
        <v>141.1</v>
      </c>
      <c r="D22" s="62">
        <v>255</v>
      </c>
      <c r="E22" s="63">
        <v>394.765</v>
      </c>
      <c r="F22" s="81">
        <v>86.02</v>
      </c>
      <c r="G22" s="82">
        <v>255</v>
      </c>
      <c r="H22" s="79">
        <v>390.474</v>
      </c>
      <c r="I22" s="81">
        <v>0.14</v>
      </c>
      <c r="J22" s="62">
        <v>40516</v>
      </c>
      <c r="K22" s="63">
        <v>390.5</v>
      </c>
      <c r="L22" s="81">
        <v>0.2</v>
      </c>
      <c r="M22" s="82">
        <v>40516</v>
      </c>
      <c r="N22" s="79">
        <v>69.69</v>
      </c>
      <c r="O22" s="71">
        <f t="shared" si="3"/>
        <v>2.209848993</v>
      </c>
      <c r="P22" s="58"/>
      <c r="Q22" s="6">
        <f>B22-$Q$4</f>
        <v>5.4950000000000045</v>
      </c>
      <c r="R22" s="6">
        <v>4.715</v>
      </c>
      <c r="T22" s="6">
        <f>H22-$Q$4</f>
        <v>-0.271000000000015</v>
      </c>
    </row>
    <row r="23" spans="1:20" ht="21">
      <c r="A23" s="87">
        <v>2554</v>
      </c>
      <c r="B23" s="79">
        <v>394.375</v>
      </c>
      <c r="C23" s="81">
        <v>80.75</v>
      </c>
      <c r="D23" s="62">
        <v>40782</v>
      </c>
      <c r="E23" s="63">
        <v>393.266</v>
      </c>
      <c r="F23" s="81">
        <v>49.19</v>
      </c>
      <c r="G23" s="82">
        <v>40782</v>
      </c>
      <c r="H23" s="79">
        <v>390.385</v>
      </c>
      <c r="I23" s="81">
        <v>0.18</v>
      </c>
      <c r="J23" s="62">
        <v>40718</v>
      </c>
      <c r="K23" s="63">
        <v>390.39</v>
      </c>
      <c r="L23" s="81">
        <v>0.18</v>
      </c>
      <c r="M23" s="82">
        <v>40718</v>
      </c>
      <c r="N23" s="79">
        <v>93.49</v>
      </c>
      <c r="O23" s="71">
        <f t="shared" si="3"/>
        <v>2.964539853</v>
      </c>
      <c r="P23" s="58"/>
      <c r="Q23" s="6">
        <f>B23-$Q$4</f>
        <v>3.6299999999999955</v>
      </c>
      <c r="T23" s="86">
        <f>H23-$Q$4</f>
        <v>-0.36000000000001364</v>
      </c>
    </row>
    <row r="24" spans="1:20" ht="21">
      <c r="A24" s="78">
        <v>2555</v>
      </c>
      <c r="B24" s="79">
        <v>392.85</v>
      </c>
      <c r="C24" s="81">
        <v>43.9</v>
      </c>
      <c r="D24" s="62">
        <v>41155</v>
      </c>
      <c r="E24" s="63">
        <v>391.89</v>
      </c>
      <c r="F24" s="81">
        <v>23.85</v>
      </c>
      <c r="G24" s="82">
        <v>41155</v>
      </c>
      <c r="H24" s="79">
        <v>390.044</v>
      </c>
      <c r="I24" s="81">
        <v>0.08</v>
      </c>
      <c r="J24" s="62">
        <v>41091</v>
      </c>
      <c r="K24" s="63">
        <v>390.04</v>
      </c>
      <c r="L24" s="81">
        <v>0.08</v>
      </c>
      <c r="M24" s="82">
        <v>41091</v>
      </c>
      <c r="N24" s="79">
        <v>50.05</v>
      </c>
      <c r="O24" s="71">
        <f t="shared" si="3"/>
        <v>1.587070485</v>
      </c>
      <c r="P24" s="58"/>
      <c r="Q24" s="88">
        <f>B24-$Q$5</f>
        <v>3.105000000000018</v>
      </c>
      <c r="T24" s="86">
        <f>H24-$Q$5</f>
        <v>0.29899999999997817</v>
      </c>
    </row>
    <row r="25" spans="1:20" ht="21">
      <c r="A25" s="87">
        <v>2556</v>
      </c>
      <c r="B25" s="79">
        <v>391.76</v>
      </c>
      <c r="C25" s="81">
        <v>16.76</v>
      </c>
      <c r="D25" s="62">
        <v>41487</v>
      </c>
      <c r="E25" s="63">
        <v>391.2</v>
      </c>
      <c r="F25" s="81">
        <v>8.9</v>
      </c>
      <c r="G25" s="82">
        <v>41487</v>
      </c>
      <c r="H25" s="79">
        <v>390.02</v>
      </c>
      <c r="I25" s="81">
        <v>0.06</v>
      </c>
      <c r="J25" s="62">
        <v>41442</v>
      </c>
      <c r="K25" s="63">
        <v>390.02</v>
      </c>
      <c r="L25" s="81">
        <v>0.06</v>
      </c>
      <c r="M25" s="82">
        <v>41450</v>
      </c>
      <c r="N25" s="79">
        <v>12.28</v>
      </c>
      <c r="O25" s="71">
        <f t="shared" si="3"/>
        <v>0.389395116</v>
      </c>
      <c r="P25" s="58"/>
      <c r="Q25" s="6">
        <f>B25-$Q$5</f>
        <v>2.0149999999999864</v>
      </c>
      <c r="T25" s="86">
        <f>H25-$Q$5</f>
        <v>0.27499999999997726</v>
      </c>
    </row>
    <row r="26" spans="1:20" ht="21">
      <c r="A26" s="78">
        <v>2557</v>
      </c>
      <c r="B26" s="79">
        <v>392.935</v>
      </c>
      <c r="C26" s="81">
        <v>40.48</v>
      </c>
      <c r="D26" s="62">
        <v>41884</v>
      </c>
      <c r="E26" s="63">
        <v>392.43</v>
      </c>
      <c r="F26" s="81">
        <v>29.8</v>
      </c>
      <c r="G26" s="82">
        <v>41848</v>
      </c>
      <c r="H26" s="79">
        <v>389.945</v>
      </c>
      <c r="I26" s="81">
        <v>0.03</v>
      </c>
      <c r="J26" s="62">
        <v>41976</v>
      </c>
      <c r="K26" s="63">
        <v>389.945</v>
      </c>
      <c r="L26" s="81">
        <v>0.03</v>
      </c>
      <c r="M26" s="82">
        <v>41976</v>
      </c>
      <c r="N26" s="79">
        <v>29.53</v>
      </c>
      <c r="O26" s="71">
        <f t="shared" si="3"/>
        <v>0.936387441</v>
      </c>
      <c r="P26" s="58"/>
      <c r="Q26" s="6">
        <f>B26-$Q$5</f>
        <v>3.1899999999999977</v>
      </c>
      <c r="T26" s="86">
        <v>0.2</v>
      </c>
    </row>
    <row r="27" spans="1:20" ht="21">
      <c r="A27" s="87">
        <v>2558</v>
      </c>
      <c r="B27" s="79">
        <v>391.67</v>
      </c>
      <c r="C27" s="81" t="s">
        <v>22</v>
      </c>
      <c r="D27" s="62">
        <v>43658</v>
      </c>
      <c r="E27" s="63">
        <v>391.29</v>
      </c>
      <c r="F27" s="81" t="s">
        <v>22</v>
      </c>
      <c r="G27" s="82">
        <v>43658</v>
      </c>
      <c r="H27" s="79">
        <v>389.95</v>
      </c>
      <c r="I27" s="81" t="s">
        <v>22</v>
      </c>
      <c r="J27" s="62">
        <v>43589</v>
      </c>
      <c r="K27" s="63">
        <v>389.95</v>
      </c>
      <c r="L27" s="81" t="s">
        <v>22</v>
      </c>
      <c r="M27" s="82">
        <v>43589</v>
      </c>
      <c r="N27" s="79" t="s">
        <v>22</v>
      </c>
      <c r="O27" s="71" t="s">
        <v>22</v>
      </c>
      <c r="P27" s="58"/>
      <c r="Q27" s="6">
        <v>1.92</v>
      </c>
      <c r="T27" s="1">
        <v>0.2</v>
      </c>
    </row>
    <row r="28" spans="1:20" ht="21">
      <c r="A28" s="78">
        <v>2559</v>
      </c>
      <c r="B28" s="79">
        <v>392.05</v>
      </c>
      <c r="C28" s="81" t="s">
        <v>22</v>
      </c>
      <c r="D28" s="62">
        <v>43728</v>
      </c>
      <c r="E28" s="63">
        <v>391.83</v>
      </c>
      <c r="F28" s="81" t="s">
        <v>22</v>
      </c>
      <c r="G28" s="82">
        <v>43728</v>
      </c>
      <c r="H28" s="79">
        <v>390.1</v>
      </c>
      <c r="I28" s="81" t="s">
        <v>22</v>
      </c>
      <c r="J28" s="62">
        <v>43556</v>
      </c>
      <c r="K28" s="63">
        <v>390.1</v>
      </c>
      <c r="L28" s="81" t="s">
        <v>22</v>
      </c>
      <c r="M28" s="82">
        <v>43556</v>
      </c>
      <c r="N28" s="79" t="s">
        <v>22</v>
      </c>
      <c r="O28" s="71" t="s">
        <v>22</v>
      </c>
      <c r="P28" s="58"/>
      <c r="Q28" s="6">
        <v>2.3</v>
      </c>
      <c r="T28" s="1">
        <v>0.35</v>
      </c>
    </row>
    <row r="29" spans="1:20" ht="21">
      <c r="A29" s="78">
        <v>2560</v>
      </c>
      <c r="B29" s="79">
        <v>392.75</v>
      </c>
      <c r="C29" s="81" t="s">
        <v>22</v>
      </c>
      <c r="D29" s="62">
        <v>43664</v>
      </c>
      <c r="E29" s="63">
        <v>392.6</v>
      </c>
      <c r="F29" s="81" t="s">
        <v>22</v>
      </c>
      <c r="G29" s="82">
        <v>43664</v>
      </c>
      <c r="H29" s="79">
        <v>390.2</v>
      </c>
      <c r="I29" s="81" t="s">
        <v>22</v>
      </c>
      <c r="J29" s="62">
        <v>43808</v>
      </c>
      <c r="K29" s="63">
        <v>390.2</v>
      </c>
      <c r="L29" s="81" t="s">
        <v>22</v>
      </c>
      <c r="M29" s="82">
        <v>43809</v>
      </c>
      <c r="N29" s="79" t="s">
        <v>22</v>
      </c>
      <c r="O29" s="71" t="s">
        <v>22</v>
      </c>
      <c r="P29" s="58"/>
      <c r="Q29" s="1">
        <v>3</v>
      </c>
      <c r="T29" s="1">
        <v>0.45</v>
      </c>
    </row>
    <row r="30" spans="1:20" ht="21">
      <c r="A30" s="89">
        <v>2561</v>
      </c>
      <c r="B30" s="79">
        <v>394.75</v>
      </c>
      <c r="C30" s="81" t="s">
        <v>22</v>
      </c>
      <c r="D30" s="62">
        <v>43695</v>
      </c>
      <c r="E30" s="63">
        <v>393.58</v>
      </c>
      <c r="F30" s="81" t="s">
        <v>22</v>
      </c>
      <c r="G30" s="82">
        <v>43695</v>
      </c>
      <c r="H30" s="79">
        <v>390.39</v>
      </c>
      <c r="I30" s="81" t="s">
        <v>22</v>
      </c>
      <c r="J30" s="62">
        <v>43504</v>
      </c>
      <c r="K30" s="63">
        <v>390.39</v>
      </c>
      <c r="L30" s="81" t="s">
        <v>22</v>
      </c>
      <c r="M30" s="82">
        <v>43504</v>
      </c>
      <c r="N30" s="79" t="s">
        <v>22</v>
      </c>
      <c r="O30" s="71" t="s">
        <v>22</v>
      </c>
      <c r="P30" s="58"/>
      <c r="Q30" s="1">
        <v>5</v>
      </c>
      <c r="T30" s="1">
        <v>0.64</v>
      </c>
    </row>
    <row r="31" spans="1:16" ht="21">
      <c r="A31" s="89"/>
      <c r="B31" s="79"/>
      <c r="C31" s="81"/>
      <c r="D31" s="62"/>
      <c r="E31" s="63"/>
      <c r="F31" s="81"/>
      <c r="G31" s="82"/>
      <c r="H31" s="79"/>
      <c r="I31" s="81"/>
      <c r="J31" s="62"/>
      <c r="K31" s="63"/>
      <c r="L31" s="81"/>
      <c r="M31" s="82"/>
      <c r="N31" s="79"/>
      <c r="O31" s="71"/>
      <c r="P31" s="58"/>
    </row>
    <row r="32" spans="1:16" ht="22.5" customHeight="1">
      <c r="A32" s="89"/>
      <c r="B32" s="79"/>
      <c r="C32" s="81"/>
      <c r="D32" s="62"/>
      <c r="E32" s="63"/>
      <c r="F32" s="81"/>
      <c r="G32" s="82"/>
      <c r="H32" s="79"/>
      <c r="I32" s="81"/>
      <c r="J32" s="62"/>
      <c r="K32" s="63"/>
      <c r="L32" s="81"/>
      <c r="M32" s="82"/>
      <c r="N32" s="79"/>
      <c r="O32" s="71"/>
      <c r="P32" s="58"/>
    </row>
    <row r="33" spans="1:16" ht="21">
      <c r="A33" s="89"/>
      <c r="B33" s="79"/>
      <c r="C33" s="81"/>
      <c r="D33" s="62"/>
      <c r="E33" s="63"/>
      <c r="F33" s="81"/>
      <c r="G33" s="82"/>
      <c r="H33" s="79"/>
      <c r="I33" s="81"/>
      <c r="J33" s="62"/>
      <c r="K33" s="63"/>
      <c r="L33" s="81"/>
      <c r="M33" s="82"/>
      <c r="N33" s="79"/>
      <c r="O33" s="71"/>
      <c r="P33" s="58"/>
    </row>
    <row r="34" spans="1:16" ht="21">
      <c r="A34" s="89"/>
      <c r="B34" s="79"/>
      <c r="C34" s="81"/>
      <c r="D34" s="62"/>
      <c r="E34" s="63"/>
      <c r="F34" s="81"/>
      <c r="G34" s="82"/>
      <c r="H34" s="79"/>
      <c r="I34" s="81"/>
      <c r="J34" s="62"/>
      <c r="K34" s="63"/>
      <c r="L34" s="81"/>
      <c r="M34" s="82"/>
      <c r="N34" s="79"/>
      <c r="O34" s="71"/>
      <c r="P34" s="58"/>
    </row>
    <row r="35" spans="1:16" ht="21">
      <c r="A35" s="89"/>
      <c r="B35" s="79"/>
      <c r="C35" s="81"/>
      <c r="D35" s="62"/>
      <c r="E35" s="63"/>
      <c r="F35" s="81"/>
      <c r="G35" s="82"/>
      <c r="H35" s="79"/>
      <c r="I35" s="81"/>
      <c r="J35" s="62"/>
      <c r="K35" s="63"/>
      <c r="L35" s="81"/>
      <c r="M35" s="82"/>
      <c r="N35" s="79"/>
      <c r="O35" s="71"/>
      <c r="P35" s="58"/>
    </row>
    <row r="36" spans="1:16" ht="22.5" customHeight="1">
      <c r="A36" s="78"/>
      <c r="B36" s="79"/>
      <c r="C36" s="81"/>
      <c r="D36" s="90"/>
      <c r="E36" s="63"/>
      <c r="F36" s="81"/>
      <c r="G36" s="82"/>
      <c r="H36" s="91"/>
      <c r="I36" s="81"/>
      <c r="J36" s="62"/>
      <c r="K36" s="63"/>
      <c r="L36" s="81"/>
      <c r="M36" s="82"/>
      <c r="N36" s="79"/>
      <c r="O36" s="71"/>
      <c r="P36" s="92"/>
    </row>
    <row r="37" spans="1:16" ht="22.5" customHeight="1">
      <c r="A37" s="78"/>
      <c r="B37" s="79"/>
      <c r="C37" s="81"/>
      <c r="D37" s="62"/>
      <c r="E37" s="63"/>
      <c r="F37" s="81"/>
      <c r="G37" s="82"/>
      <c r="H37" s="91"/>
      <c r="I37" s="81"/>
      <c r="J37" s="62"/>
      <c r="K37" s="63"/>
      <c r="L37" s="81"/>
      <c r="M37" s="82"/>
      <c r="N37" s="79"/>
      <c r="O37" s="71"/>
      <c r="P37" s="92"/>
    </row>
    <row r="38" spans="1:16" ht="22.5" customHeight="1">
      <c r="A38" s="59"/>
      <c r="B38" s="93"/>
      <c r="C38" s="94"/>
      <c r="D38" s="95" t="s">
        <v>24</v>
      </c>
      <c r="E38" s="96"/>
      <c r="F38" s="94"/>
      <c r="G38" s="97"/>
      <c r="H38" s="98"/>
      <c r="I38" s="94"/>
      <c r="J38" s="99"/>
      <c r="K38" s="96"/>
      <c r="L38" s="94"/>
      <c r="M38" s="100"/>
      <c r="N38" s="93"/>
      <c r="O38" s="101"/>
      <c r="P38" s="92"/>
    </row>
    <row r="39" spans="1:16" ht="22.5" customHeight="1">
      <c r="A39" s="102"/>
      <c r="B39" s="103"/>
      <c r="C39" s="104"/>
      <c r="D39" s="105"/>
      <c r="E39" s="106" t="s">
        <v>23</v>
      </c>
      <c r="F39" s="104"/>
      <c r="G39" s="107"/>
      <c r="H39" s="108"/>
      <c r="I39" s="104"/>
      <c r="J39" s="109"/>
      <c r="K39" s="110"/>
      <c r="L39" s="104"/>
      <c r="M39" s="111"/>
      <c r="N39" s="103"/>
      <c r="O39" s="112"/>
      <c r="P39" s="92"/>
    </row>
  </sheetData>
  <sheetProtection/>
  <printOptions/>
  <pageMargins left="0.95" right="0.22" top="0.54" bottom="0.54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2010-11-29T08:49:08Z</cp:lastPrinted>
  <dcterms:created xsi:type="dcterms:W3CDTF">1994-01-31T08:04:27Z</dcterms:created>
  <dcterms:modified xsi:type="dcterms:W3CDTF">2019-06-14T01:36:20Z</dcterms:modified>
  <cp:category/>
  <cp:version/>
  <cp:contentType/>
  <cp:contentStatus/>
</cp:coreProperties>
</file>