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I.17" sheetId="1" r:id="rId1"/>
    <sheet name="ปริมาณน้ำสูงสุด" sheetId="2" r:id="rId2"/>
    <sheet name="ปริมาณน้ำต่ำสุด" sheetId="3" r:id="rId3"/>
    <sheet name="Data I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<sst xmlns="http://schemas.openxmlformats.org/spreadsheetml/2006/main" count="49" uniqueCount="26">
  <si>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</si>
  <si>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</si>
  <si>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</si>
  <si>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</si>
  <si>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</si>
  <si>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</si>
  <si>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</si>
  <si>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</si>
  <si>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</si>
  <si>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</si>
  <si>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</si>
  <si>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</si>
  <si>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</si>
  <si>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</si>
  <si>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</si>
  <si>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</si>
  <si>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</si>
  <si>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</si>
  <si>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</si>
  <si>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</si>
  <si>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</si>
  <si>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</si>
  <si>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</si>
  <si>
    <t>ปี2546-2551</t>
  </si>
  <si>
    <t>ปี2552 - ปัจจุบัน</t>
  </si>
  <si>
    <t>ZG.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</si>
</sst>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  <numFmt numFmtId="248" formatCode="0.000"/>
    <numFmt numFmtId="249" formatCode="#,##0.0;\-#,##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5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0" fontId="35" fillId="0" borderId="0" xfId="46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36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2" fontId="0" fillId="0" borderId="23" xfId="46" applyNumberFormat="1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37" fillId="0" borderId="23" xfId="46" applyNumberFormat="1" applyFont="1" applyBorder="1">
      <alignment/>
      <protection/>
    </xf>
    <xf numFmtId="2" fontId="37" fillId="0" borderId="30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  <xf numFmtId="0" fontId="0" fillId="19" borderId="0" xfId="46" applyFont="1" applyFill="1">
      <alignment/>
      <protection/>
    </xf>
    <xf numFmtId="2" fontId="0" fillId="19" borderId="0" xfId="46" applyNumberFormat="1" applyFont="1" applyFill="1">
      <alignment/>
      <protection/>
    </xf>
    <xf numFmtId="0" fontId="0" fillId="0" borderId="0" xfId="46" applyFont="1" applyAlignment="1">
      <alignment horizontal="right"/>
      <protection/>
    </xf>
    <xf numFmtId="248" fontId="0" fillId="19" borderId="0" xfId="46" applyNumberFormat="1" applyFont="1" applyFill="1">
      <alignment/>
      <protection/>
    </xf>
    <xf numFmtId="0" fontId="0" fillId="20" borderId="0" xfId="46" applyFont="1" applyFill="1">
      <alignment/>
      <protection/>
    </xf>
    <xf numFmtId="2" fontId="0" fillId="19" borderId="0" xfId="46" applyNumberFormat="1" applyFont="1" applyFill="1" applyAlignment="1">
      <alignment horizontal="center"/>
      <protection/>
    </xf>
    <xf numFmtId="0" fontId="0" fillId="20" borderId="0" xfId="46" applyFont="1" applyFill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I.17 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9"/>
          <c:y val="0.018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475"/>
          <c:w val="0.818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I.17'!$Q$9:$Q$26</c:f>
              <c:numCache>
                <c:ptCount val="18"/>
                <c:pt idx="0">
                  <c:v>2.796999999999912</c:v>
                </c:pt>
                <c:pt idx="1">
                  <c:v>2.8969999999999345</c:v>
                </c:pt>
                <c:pt idx="2">
                  <c:v>2.796999999999912</c:v>
                </c:pt>
                <c:pt idx="3">
                  <c:v>2.296999999999912</c:v>
                </c:pt>
                <c:pt idx="4">
                  <c:v>2.6469999999999345</c:v>
                </c:pt>
                <c:pt idx="5">
                  <c:v>2.09699999999998</c:v>
                </c:pt>
                <c:pt idx="6">
                  <c:v>2.348000000000013</c:v>
                </c:pt>
                <c:pt idx="7">
                  <c:v>2.2479999999999905</c:v>
                </c:pt>
                <c:pt idx="8">
                  <c:v>2.598000000000013</c:v>
                </c:pt>
                <c:pt idx="9">
                  <c:v>2.608000000000004</c:v>
                </c:pt>
                <c:pt idx="10">
                  <c:v>2.2679999999999723</c:v>
                </c:pt>
                <c:pt idx="11">
                  <c:v>2.887999999999977</c:v>
                </c:pt>
                <c:pt idx="12">
                  <c:v>1.1879999999999882</c:v>
                </c:pt>
                <c:pt idx="13">
                  <c:v>2.877999999999986</c:v>
                </c:pt>
                <c:pt idx="14">
                  <c:v>2.867999999999995</c:v>
                </c:pt>
                <c:pt idx="15">
                  <c:v>2.4979999999999905</c:v>
                </c:pt>
                <c:pt idx="16">
                  <c:v>2.108000000000004</c:v>
                </c:pt>
                <c:pt idx="17">
                  <c:v>1.5079999999999814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I.17'!$R$9:$R$26</c:f>
              <c:numCache>
                <c:ptCount val="18"/>
                <c:pt idx="0">
                  <c:v>0.2969999999999118</c:v>
                </c:pt>
                <c:pt idx="1">
                  <c:v>0.07699999999999818</c:v>
                </c:pt>
                <c:pt idx="2">
                  <c:v>-0.5030000000000427</c:v>
                </c:pt>
                <c:pt idx="3">
                  <c:v>-0.7030000000000882</c:v>
                </c:pt>
                <c:pt idx="4">
                  <c:v>-0.1330000000000382</c:v>
                </c:pt>
                <c:pt idx="5">
                  <c:v>0.6069999999999709</c:v>
                </c:pt>
                <c:pt idx="6">
                  <c:v>-0.3020000000000209</c:v>
                </c:pt>
                <c:pt idx="7">
                  <c:v>-0.4519999999999982</c:v>
                </c:pt>
                <c:pt idx="8">
                  <c:v>0.06799999999998363</c:v>
                </c:pt>
                <c:pt idx="9">
                  <c:v>-0.17200000000002547</c:v>
                </c:pt>
                <c:pt idx="10">
                  <c:v>-0.3120000000000118</c:v>
                </c:pt>
                <c:pt idx="11">
                  <c:v>0.1379999999999768</c:v>
                </c:pt>
                <c:pt idx="12">
                  <c:v>-1.3220000000000027</c:v>
                </c:pt>
                <c:pt idx="13">
                  <c:v>-1.372000000000014</c:v>
                </c:pt>
                <c:pt idx="14">
                  <c:v>-0.27199999999999136</c:v>
                </c:pt>
                <c:pt idx="15">
                  <c:v>-0.25200000000000955</c:v>
                </c:pt>
                <c:pt idx="16">
                  <c:v>-0.25200000000000955</c:v>
                </c:pt>
                <c:pt idx="17">
                  <c:v>-0.012000000000000455</c:v>
                </c:pt>
              </c:numCache>
            </c:numRef>
          </c:val>
        </c:ser>
        <c:overlap val="100"/>
        <c:gapWidth val="50"/>
        <c:axId val="43188103"/>
        <c:axId val="24574428"/>
      </c:barChart>
      <c:catAx>
        <c:axId val="43188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574428"/>
        <c:crossesAt val="-2"/>
        <c:auto val="1"/>
        <c:lblOffset val="100"/>
        <c:tickLblSkip val="1"/>
        <c:noMultiLvlLbl val="0"/>
      </c:catAx>
      <c:valAx>
        <c:axId val="2457442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318810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25"/>
          <c:y val="0.5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I.17'!$C$9:$C$26</c:f>
              <c:numCache>
                <c:ptCount val="18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  <c:pt idx="15">
                  <c:v>64.05</c:v>
                </c:pt>
                <c:pt idx="16">
                  <c:v>30.79</c:v>
                </c:pt>
                <c:pt idx="17">
                  <c:v>0.92</c:v>
                </c:pt>
              </c:numCache>
            </c:numRef>
          </c:val>
        </c:ser>
        <c:gapWidth val="50"/>
        <c:axId val="51032109"/>
        <c:axId val="59437642"/>
      </c:barChart>
      <c:catAx>
        <c:axId val="51032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437642"/>
        <c:crosses val="autoZero"/>
        <c:auto val="1"/>
        <c:lblOffset val="100"/>
        <c:tickLblSkip val="1"/>
        <c:noMultiLvlLbl val="0"/>
      </c:catAx>
      <c:valAx>
        <c:axId val="59437642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1032109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I.17'!$I$9:$I$26</c:f>
              <c:numCache>
                <c:ptCount val="18"/>
                <c:pt idx="0">
                  <c:v>0.02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0.912</c:v>
                </c:pt>
                <c:pt idx="5">
                  <c:v>0.15</c:v>
                </c:pt>
                <c:pt idx="6">
                  <c:v>0.67</c:v>
                </c:pt>
                <c:pt idx="7">
                  <c:v>0.04</c:v>
                </c:pt>
                <c:pt idx="8">
                  <c:v>0.29</c:v>
                </c:pt>
                <c:pt idx="9">
                  <c:v>0.23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0.05</c:v>
                </c:pt>
                <c:pt idx="17">
                  <c:v>0.02</c:v>
                </c:pt>
              </c:numCache>
            </c:numRef>
          </c:val>
        </c:ser>
        <c:gapWidth val="50"/>
        <c:axId val="34491843"/>
        <c:axId val="45740776"/>
      </c:barChart>
      <c:catAx>
        <c:axId val="344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740776"/>
        <c:crosses val="autoZero"/>
        <c:auto val="1"/>
        <c:lblOffset val="100"/>
        <c:tickLblSkip val="1"/>
        <c:noMultiLvlLbl val="0"/>
      </c:catAx>
      <c:valAx>
        <c:axId val="4574077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4491843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 topLeftCell="A13">
      <selection activeCell="D23" sqref="D23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66015625" style="1" customWidth="1"/>
    <col min="18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19.5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19.5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Q6" s="90" t="s">
        <v>25</v>
      </c>
      <c r="AN6" s="18">
        <v>39076</v>
      </c>
      <c r="AO6" s="19">
        <v>402.95232000000004</v>
      </c>
    </row>
    <row r="7" spans="1:41" s="6" customFormat="1" ht="19.5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Q7" s="91">
        <v>594.253</v>
      </c>
      <c r="R7" s="93" t="s">
        <v>23</v>
      </c>
      <c r="S7" s="93"/>
      <c r="AN7" s="18">
        <v>39443</v>
      </c>
      <c r="AO7" s="19">
        <v>203.75</v>
      </c>
    </row>
    <row r="8" spans="1:41" ht="19.5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Q8" s="92">
        <v>386.322</v>
      </c>
      <c r="R8" s="94" t="s">
        <v>24</v>
      </c>
      <c r="S8" s="94"/>
      <c r="AN8" s="18">
        <v>39810</v>
      </c>
      <c r="AO8" s="19">
        <v>100.16</v>
      </c>
    </row>
    <row r="9" spans="1:41" ht="18" customHeight="1">
      <c r="A9" s="48">
        <v>2546</v>
      </c>
      <c r="B9" s="49">
        <v>597.05</v>
      </c>
      <c r="C9" s="50">
        <v>62.3</v>
      </c>
      <c r="D9" s="51">
        <v>38610</v>
      </c>
      <c r="E9" s="52">
        <f>$Q$4+R9</f>
        <v>594.55</v>
      </c>
      <c r="F9" s="53">
        <v>61.89</v>
      </c>
      <c r="G9" s="54">
        <v>38610</v>
      </c>
      <c r="H9" s="55">
        <v>594.55</v>
      </c>
      <c r="I9" s="53">
        <v>0.02</v>
      </c>
      <c r="J9" s="54">
        <v>38690</v>
      </c>
      <c r="K9" s="52">
        <f>$Q$4+U9</f>
        <v>594.253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f aca="true" t="shared" si="0" ref="Q9:Q14">B9-Q$7</f>
        <v>2.796999999999912</v>
      </c>
      <c r="R9" s="6">
        <f aca="true" t="shared" si="1" ref="R9:R14">H9-Q$7</f>
        <v>0.2969999999999118</v>
      </c>
      <c r="T9" s="6"/>
      <c r="U9" s="6"/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v>597.15</v>
      </c>
      <c r="C10" s="50">
        <v>66.4</v>
      </c>
      <c r="D10" s="51">
        <v>38616</v>
      </c>
      <c r="E10" s="60">
        <f>$Q$4+R10</f>
        <v>594.33</v>
      </c>
      <c r="F10" s="50">
        <v>65</v>
      </c>
      <c r="G10" s="61">
        <v>38617</v>
      </c>
      <c r="H10" s="49">
        <v>594.33</v>
      </c>
      <c r="I10" s="50">
        <v>0</v>
      </c>
      <c r="J10" s="61">
        <v>38712</v>
      </c>
      <c r="K10" s="60">
        <f>$Q$4+U10</f>
        <v>594.253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">
        <f t="shared" si="0"/>
        <v>2.8969999999999345</v>
      </c>
      <c r="R10" s="6">
        <f t="shared" si="1"/>
        <v>0.07699999999999818</v>
      </c>
      <c r="T10" s="6"/>
      <c r="U10" s="6"/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v>597.05</v>
      </c>
      <c r="C11" s="64">
        <v>77.2</v>
      </c>
      <c r="D11" s="51">
        <v>38628</v>
      </c>
      <c r="E11" s="60">
        <f>$Q$4+R11</f>
        <v>593.75</v>
      </c>
      <c r="F11" s="50">
        <v>77.2</v>
      </c>
      <c r="G11" s="61">
        <v>38628</v>
      </c>
      <c r="H11" s="49">
        <v>593.75</v>
      </c>
      <c r="I11" s="50">
        <v>0.12</v>
      </c>
      <c r="J11" s="61">
        <v>38442</v>
      </c>
      <c r="K11" s="60">
        <f>$Q$4+U11</f>
        <v>594.253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f t="shared" si="0"/>
        <v>2.796999999999912</v>
      </c>
      <c r="R11" s="6">
        <f t="shared" si="1"/>
        <v>-0.5030000000000427</v>
      </c>
      <c r="T11" s="6"/>
      <c r="U11" s="6"/>
      <c r="Y11" s="6"/>
    </row>
    <row r="12" spans="1:25" ht="18" customHeight="1">
      <c r="A12" s="58">
        <v>2549</v>
      </c>
      <c r="B12" s="49">
        <v>596.55</v>
      </c>
      <c r="C12" s="50">
        <v>54.3</v>
      </c>
      <c r="D12" s="51">
        <v>246</v>
      </c>
      <c r="E12" s="60">
        <f>$Q$4+R12</f>
        <v>593.55</v>
      </c>
      <c r="F12" s="50">
        <v>54.3</v>
      </c>
      <c r="G12" s="61">
        <v>246</v>
      </c>
      <c r="H12" s="49">
        <v>593.55</v>
      </c>
      <c r="I12" s="50">
        <v>0</v>
      </c>
      <c r="J12" s="51">
        <v>70</v>
      </c>
      <c r="K12" s="60">
        <f>$Q$4+U12</f>
        <v>594.253</v>
      </c>
      <c r="L12" s="50">
        <v>0</v>
      </c>
      <c r="M12" s="51">
        <v>70</v>
      </c>
      <c r="N12" s="60">
        <v>402.95232000000004</v>
      </c>
      <c r="O12" s="56">
        <f aca="true" t="shared" si="2" ref="O12:O22">N12*0.0317097</f>
        <v>12.777497181504001</v>
      </c>
      <c r="P12" s="57"/>
      <c r="Q12" s="6">
        <f t="shared" si="0"/>
        <v>2.296999999999912</v>
      </c>
      <c r="R12" s="6">
        <f t="shared" si="1"/>
        <v>-0.7030000000000882</v>
      </c>
      <c r="T12" s="62"/>
      <c r="U12" s="6"/>
      <c r="Y12" s="6"/>
    </row>
    <row r="13" spans="1:25" ht="18" customHeight="1">
      <c r="A13" s="58">
        <v>2550</v>
      </c>
      <c r="B13" s="49">
        <v>596.9</v>
      </c>
      <c r="C13" s="50">
        <v>42</v>
      </c>
      <c r="D13" s="51">
        <v>290</v>
      </c>
      <c r="E13" s="60">
        <f>$Q$4+R13</f>
        <v>594.12</v>
      </c>
      <c r="F13" s="50">
        <v>42</v>
      </c>
      <c r="G13" s="61">
        <v>290</v>
      </c>
      <c r="H13" s="49">
        <v>594.12</v>
      </c>
      <c r="I13" s="50">
        <v>0.912</v>
      </c>
      <c r="J13" s="51">
        <v>132</v>
      </c>
      <c r="K13" s="60">
        <f>$Q$4+U13</f>
        <v>594.253</v>
      </c>
      <c r="L13" s="50">
        <v>0.912</v>
      </c>
      <c r="M13" s="51">
        <v>132</v>
      </c>
      <c r="N13" s="60">
        <v>203.75</v>
      </c>
      <c r="O13" s="56">
        <f t="shared" si="2"/>
        <v>6.460851375</v>
      </c>
      <c r="P13" s="57"/>
      <c r="Q13" s="6">
        <f t="shared" si="0"/>
        <v>2.6469999999999345</v>
      </c>
      <c r="R13" s="6">
        <f t="shared" si="1"/>
        <v>-0.1330000000000382</v>
      </c>
      <c r="T13" s="6"/>
      <c r="U13" s="6"/>
      <c r="Y13" s="6"/>
    </row>
    <row r="14" spans="1:25" ht="18" customHeight="1">
      <c r="A14" s="58">
        <v>2551</v>
      </c>
      <c r="B14" s="49">
        <v>596.35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2"/>
        <v>3.176043552</v>
      </c>
      <c r="P14" s="88"/>
      <c r="Q14" s="89">
        <f t="shared" si="0"/>
        <v>2.09699999999998</v>
      </c>
      <c r="R14" s="89">
        <f t="shared" si="1"/>
        <v>0.6069999999999709</v>
      </c>
      <c r="S14" s="88"/>
      <c r="T14" s="89"/>
      <c r="U14" s="6"/>
      <c r="V14" s="6"/>
      <c r="Y14" s="6"/>
    </row>
    <row r="15" spans="1:25" ht="18" customHeight="1">
      <c r="A15" s="58">
        <v>2552</v>
      </c>
      <c r="B15" s="49">
        <v>388.67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386.02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2"/>
        <v>4.405745718</v>
      </c>
      <c r="Q15" s="6">
        <f>B15-Q$8</f>
        <v>2.348000000000013</v>
      </c>
      <c r="R15" s="6">
        <f>H15-Q$8</f>
        <v>-0.3020000000000209</v>
      </c>
      <c r="T15" s="6"/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385.87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2"/>
        <v>6.295326741</v>
      </c>
      <c r="Q16" s="6">
        <f aca="true" t="shared" si="3" ref="Q16:Q26">B16-Q$8</f>
        <v>2.2479999999999905</v>
      </c>
      <c r="R16" s="6">
        <f aca="true" t="shared" si="4" ref="R16:R26">H16-Q$8</f>
        <v>-0.4519999999999982</v>
      </c>
      <c r="T16" s="6"/>
      <c r="Y16" s="6"/>
    </row>
    <row r="17" spans="1:20" ht="18" customHeight="1">
      <c r="A17" s="58">
        <v>2554</v>
      </c>
      <c r="B17" s="65">
        <v>388.92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386.39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2"/>
        <v>12.947387607</v>
      </c>
      <c r="Q17" s="6">
        <f t="shared" si="3"/>
        <v>2.598000000000013</v>
      </c>
      <c r="R17" s="6">
        <f t="shared" si="4"/>
        <v>0.06799999999998363</v>
      </c>
      <c r="T17" s="6"/>
    </row>
    <row r="18" spans="1:20" ht="18" customHeight="1">
      <c r="A18" s="58">
        <v>2555</v>
      </c>
      <c r="B18" s="65">
        <v>388.93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386.15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2"/>
        <v>6.811877754</v>
      </c>
      <c r="Q18" s="6">
        <f t="shared" si="3"/>
        <v>2.608000000000004</v>
      </c>
      <c r="R18" s="6">
        <f t="shared" si="4"/>
        <v>-0.17200000000002547</v>
      </c>
      <c r="T18" s="6"/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2"/>
        <v>5.280933438</v>
      </c>
      <c r="Q19" s="6">
        <f t="shared" si="3"/>
        <v>2.2679999999999723</v>
      </c>
      <c r="R19" s="6">
        <f t="shared" si="4"/>
        <v>-0.3120000000000118</v>
      </c>
      <c r="T19" s="6"/>
    </row>
    <row r="20" spans="1:18" ht="18" customHeight="1">
      <c r="A20" s="58">
        <v>2557</v>
      </c>
      <c r="B20" s="65">
        <v>389.21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2"/>
        <v>11.119006305</v>
      </c>
      <c r="Q20" s="6">
        <f t="shared" si="3"/>
        <v>2.887999999999977</v>
      </c>
      <c r="R20" s="6">
        <f t="shared" si="4"/>
        <v>0.1379999999999768</v>
      </c>
    </row>
    <row r="21" spans="1:18" ht="18" customHeight="1">
      <c r="A21" s="58">
        <v>2558</v>
      </c>
      <c r="B21" s="65">
        <v>387.51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385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2"/>
        <v>0.39859092900000004</v>
      </c>
      <c r="Q21" s="6">
        <f t="shared" si="3"/>
        <v>1.1879999999999882</v>
      </c>
      <c r="R21" s="6">
        <f t="shared" si="4"/>
        <v>-1.3220000000000027</v>
      </c>
    </row>
    <row r="22" spans="1:18" ht="18" customHeight="1">
      <c r="A22" s="58">
        <v>2559</v>
      </c>
      <c r="B22" s="65">
        <v>389.2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384.95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2"/>
        <v>6.465924927</v>
      </c>
      <c r="Q22" s="6">
        <f t="shared" si="3"/>
        <v>2.877999999999986</v>
      </c>
      <c r="R22" s="6">
        <f t="shared" si="4"/>
        <v>-1.372000000000014</v>
      </c>
    </row>
    <row r="23" spans="1:20" ht="18" customHeight="1">
      <c r="A23" s="70">
        <v>2560</v>
      </c>
      <c r="B23" s="65">
        <v>389.19</v>
      </c>
      <c r="C23" s="66">
        <v>106.25</v>
      </c>
      <c r="D23" s="71">
        <v>43389</v>
      </c>
      <c r="E23" s="67">
        <v>389.19</v>
      </c>
      <c r="F23" s="66">
        <v>106.25</v>
      </c>
      <c r="G23" s="72">
        <v>43389</v>
      </c>
      <c r="H23" s="69">
        <v>386.05</v>
      </c>
      <c r="I23" s="73">
        <v>0.02</v>
      </c>
      <c r="J23" s="74">
        <v>43160</v>
      </c>
      <c r="K23" s="67">
        <v>386.05</v>
      </c>
      <c r="L23" s="66">
        <v>0.02</v>
      </c>
      <c r="M23" s="72">
        <v>43160</v>
      </c>
      <c r="N23" s="65">
        <v>409.77</v>
      </c>
      <c r="O23" s="68">
        <v>12.99</v>
      </c>
      <c r="Q23" s="6">
        <f t="shared" si="3"/>
        <v>2.867999999999995</v>
      </c>
      <c r="R23" s="6">
        <f t="shared" si="4"/>
        <v>-0.27199999999999136</v>
      </c>
      <c r="T23" s="6"/>
    </row>
    <row r="24" spans="1:18" ht="18" customHeight="1">
      <c r="A24" s="70">
        <v>2561</v>
      </c>
      <c r="B24" s="65">
        <v>388.82</v>
      </c>
      <c r="C24" s="66">
        <v>64.05</v>
      </c>
      <c r="D24" s="71">
        <v>43387</v>
      </c>
      <c r="E24" s="67">
        <v>388.69</v>
      </c>
      <c r="F24" s="66">
        <v>53.25</v>
      </c>
      <c r="G24" s="72">
        <v>43752</v>
      </c>
      <c r="H24" s="69">
        <v>386.07</v>
      </c>
      <c r="I24" s="73">
        <v>0.04</v>
      </c>
      <c r="J24" s="74">
        <v>43816</v>
      </c>
      <c r="K24" s="67">
        <v>386.07</v>
      </c>
      <c r="L24" s="66">
        <v>0.04</v>
      </c>
      <c r="M24" s="72">
        <v>43816</v>
      </c>
      <c r="N24" s="65">
        <v>314.5</v>
      </c>
      <c r="O24" s="68">
        <v>9.97</v>
      </c>
      <c r="Q24" s="6">
        <f t="shared" si="3"/>
        <v>2.4979999999999905</v>
      </c>
      <c r="R24" s="6">
        <f t="shared" si="4"/>
        <v>-0.25200000000000955</v>
      </c>
    </row>
    <row r="25" spans="1:18" ht="18" customHeight="1">
      <c r="A25" s="70">
        <v>2562</v>
      </c>
      <c r="B25" s="65">
        <v>388.43</v>
      </c>
      <c r="C25" s="66">
        <v>30.79</v>
      </c>
      <c r="D25" s="71">
        <v>43713</v>
      </c>
      <c r="E25" s="67">
        <v>388.2</v>
      </c>
      <c r="F25" s="66">
        <v>21.5</v>
      </c>
      <c r="G25" s="72">
        <v>44079</v>
      </c>
      <c r="H25" s="69">
        <v>386.07</v>
      </c>
      <c r="I25" s="73">
        <v>0.05</v>
      </c>
      <c r="J25" s="74">
        <v>44039</v>
      </c>
      <c r="K25" s="67">
        <v>386.07</v>
      </c>
      <c r="L25" s="66">
        <v>0.05</v>
      </c>
      <c r="M25" s="72">
        <v>44039</v>
      </c>
      <c r="N25" s="65">
        <v>45.71</v>
      </c>
      <c r="O25" s="68">
        <v>1.45</v>
      </c>
      <c r="Q25" s="6">
        <f t="shared" si="3"/>
        <v>2.108000000000004</v>
      </c>
      <c r="R25" s="6">
        <f t="shared" si="4"/>
        <v>-0.25200000000000955</v>
      </c>
    </row>
    <row r="26" spans="1:18" ht="18" customHeight="1">
      <c r="A26" s="70">
        <v>2563</v>
      </c>
      <c r="B26" s="65">
        <v>387.83</v>
      </c>
      <c r="C26" s="66">
        <v>0.92</v>
      </c>
      <c r="D26" s="71">
        <v>44105</v>
      </c>
      <c r="E26" s="67">
        <v>387.72</v>
      </c>
      <c r="F26" s="66">
        <v>0.82</v>
      </c>
      <c r="G26" s="72">
        <v>44104</v>
      </c>
      <c r="H26" s="65">
        <v>386.31</v>
      </c>
      <c r="I26" s="66">
        <v>0.02</v>
      </c>
      <c r="J26" s="71">
        <v>44039</v>
      </c>
      <c r="K26" s="67">
        <v>386.31</v>
      </c>
      <c r="L26" s="66">
        <v>0.02</v>
      </c>
      <c r="M26" s="72">
        <v>44039</v>
      </c>
      <c r="N26" s="65">
        <v>8.41</v>
      </c>
      <c r="O26" s="68">
        <v>0.27</v>
      </c>
      <c r="Q26" s="6">
        <f t="shared" si="3"/>
        <v>1.5079999999999814</v>
      </c>
      <c r="R26" s="6">
        <f t="shared" si="4"/>
        <v>-0.012000000000000455</v>
      </c>
    </row>
    <row r="27" spans="1:15" ht="18" customHeight="1">
      <c r="A27" s="70"/>
      <c r="B27" s="65"/>
      <c r="C27" s="66"/>
      <c r="D27" s="71"/>
      <c r="E27" s="67"/>
      <c r="F27" s="66"/>
      <c r="G27" s="72"/>
      <c r="H27" s="65"/>
      <c r="I27" s="66"/>
      <c r="J27" s="71"/>
      <c r="K27" s="67"/>
      <c r="L27" s="66"/>
      <c r="M27" s="72"/>
      <c r="N27" s="65"/>
      <c r="O27" s="68"/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mergeCells count="2">
    <mergeCell ref="R7:S7"/>
    <mergeCell ref="R8:S8"/>
  </mergeCells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2010-11-29T09:01:04Z</cp:lastPrinted>
  <dcterms:created xsi:type="dcterms:W3CDTF">1994-01-31T08:04:27Z</dcterms:created>
  <dcterms:modified xsi:type="dcterms:W3CDTF">2021-06-22T07:55:41Z</dcterms:modified>
  <cp:category/>
  <cp:version/>
  <cp:contentType/>
  <cp:contentStatus/>
</cp:coreProperties>
</file>