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6610" windowHeight="7740" activeTab="1"/>
  </bookViews>
  <sheets>
    <sheet name="ตะกอน- I.14" sheetId="1" r:id="rId1"/>
    <sheet name="กราฟI.14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<sst xmlns="http://schemas.openxmlformats.org/spreadsheetml/2006/main" count="36" uniqueCount="24">
  <si>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</si>
  <si>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</si>
  <si>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</si>
  <si>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</si>
  <si>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</si>
  <si>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</si>
  <si>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</si>
  <si>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</si>
  <si>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</si>
  <si>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</si>
  <si>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</si>
  <si>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</si>
  <si>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</si>
  <si>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</si>
  <si>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</si>
  <si>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</si>
  <si>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</si>
  <si>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</si>
  <si>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</si>
  <si>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</si>
  <si>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</si>
  <si>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น้ำอิง สถานี I.14  บ้านน้ำอิง อ.ขุนตาล จ.เชียงราย</t>
  </si>
  <si>
    <t>-</t>
  </si>
  <si>
    <t>พื้นที่รับน้ำ 6,266 ตร.กม.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</si>
</sst>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* #,##0.00_);_(* \(#,##0.00\);_(* &quot;-&quot;??_);_(@_)"/>
    <numFmt numFmtId="192" formatCode="_(* #,##0_);_(* \(#,##0\);_(* &quot;-&quot;_);_(@_)"/>
    <numFmt numFmtId="193" formatCode="_(&quot;฿&quot;* #,##0.00_);_(&quot;฿&quot;* \(#,##0.00\);_(&quot;฿&quot;* &quot;-&quot;??_);_(@_)"/>
    <numFmt numFmtId="194" formatCode="_(&quot;฿&quot;* #,##0_);_(&quot;฿&quot;* \(#,##0\);_(&quot;฿&quot;* &quot;-&quot;_);_(@_)"/>
    <numFmt numFmtId="195" formatCode="#,##0.0"/>
    <numFmt numFmtId="196" formatCode="&quot;ใช่&quot;;&quot;ใช่&quot;;&quot;ไม่ใช่&quot;"/>
    <numFmt numFmtId="197" formatCode="&quot;จริง&quot;;&quot;จริง&quot;;&quot;เท็จ&quot;"/>
    <numFmt numFmtId="198" formatCode="&quot;เปิด&quot;;&quot;เปิด&quot;;&quot;ปิด&quot;"/>
    <numFmt numFmtId="199" formatCode="[$€-2]\ #,##0.00_);[Red]\([$€-2]\ #,##0.00\)"/>
  </numFmts>
  <fonts count="37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1"/>
    </font>
    <font>
      <u val="single"/>
      <sz val="14"/>
      <color indexed="12"/>
      <name val="Eucrosi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4"/>
      <color indexed="12"/>
      <name val="TH SarabunPSK"/>
      <family val="2"/>
    </font>
    <font>
      <sz val="13.5"/>
      <color indexed="12"/>
      <name val="TH SarabunPSK"/>
      <family val="0"/>
    </font>
    <font>
      <sz val="12"/>
      <color indexed="13"/>
      <name val="TH SarabunPSK"/>
      <family val="0"/>
    </font>
    <font>
      <sz val="11.75"/>
      <color indexed="13"/>
      <name val="TH SarabunPSK"/>
      <family val="0"/>
    </font>
    <font>
      <sz val="11.75"/>
      <color indexed="12"/>
      <name val="TH SarabunPSK"/>
      <family val="0"/>
    </font>
    <font>
      <sz val="11.75"/>
      <color indexed="10"/>
      <name val="TH SarabunPSK"/>
      <family val="0"/>
    </font>
    <font>
      <sz val="9.9"/>
      <color indexed="12"/>
      <name val="TH SarabunPSK"/>
      <family val="0"/>
    </font>
    <font>
      <sz val="14"/>
      <color indexed="10"/>
      <name val="TH SarabunPSK"/>
      <family val="2"/>
    </font>
    <font>
      <b/>
      <sz val="11.75"/>
      <color indexed="13"/>
      <name val="TH SarabunPSK"/>
      <family val="0"/>
    </font>
    <font>
      <b/>
      <sz val="11.75"/>
      <color indexed="12"/>
      <name val="TH SarabunPSK"/>
      <family val="0"/>
    </font>
    <font>
      <b/>
      <sz val="15"/>
      <color indexed="12"/>
      <name val="TH SarabunPSK"/>
      <family val="0"/>
    </font>
    <font>
      <sz val="14"/>
      <color rgb="FFFF0000"/>
      <name val="TH SarabunPSK"/>
      <family val="2"/>
    </font>
    <font>
      <sz val="14"/>
      <color rgb="FF0000FF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2" fontId="20" fillId="0" borderId="0" xfId="44" applyNumberFormat="1" applyFont="1" applyAlignment="1">
      <alignment horizontal="centerContinuous"/>
      <protection/>
    </xf>
    <xf numFmtId="2" fontId="21" fillId="0" borderId="0" xfId="44" applyNumberFormat="1" applyFont="1" applyAlignment="1">
      <alignment horizontal="centerContinuous"/>
      <protection/>
    </xf>
    <xf numFmtId="0" fontId="21" fillId="0" borderId="0" xfId="44" applyFont="1" applyAlignment="1">
      <alignment horizontal="centerContinuous"/>
      <protection/>
    </xf>
    <xf numFmtId="0" fontId="22" fillId="0" borderId="0" xfId="0" applyFont="1" applyAlignment="1">
      <alignment/>
    </xf>
    <xf numFmtId="2" fontId="21" fillId="0" borderId="0" xfId="44" applyNumberFormat="1" applyFont="1">
      <alignment/>
      <protection/>
    </xf>
    <xf numFmtId="0" fontId="21" fillId="0" borderId="0" xfId="44" applyFont="1">
      <alignment/>
      <protection/>
    </xf>
    <xf numFmtId="2" fontId="21" fillId="18" borderId="10" xfId="44" applyNumberFormat="1" applyFont="1" applyFill="1" applyBorder="1" applyAlignment="1">
      <alignment horizontal="center"/>
      <protection/>
    </xf>
    <xf numFmtId="2" fontId="21" fillId="18" borderId="11" xfId="44" applyNumberFormat="1" applyFont="1" applyFill="1" applyBorder="1" applyAlignment="1">
      <alignment horizontal="center"/>
      <protection/>
    </xf>
    <xf numFmtId="1" fontId="21" fillId="18" borderId="12" xfId="44" applyNumberFormat="1" applyFont="1" applyFill="1" applyBorder="1" applyAlignment="1">
      <alignment horizontal="center"/>
      <protection/>
    </xf>
    <xf numFmtId="1" fontId="21" fillId="18" borderId="13" xfId="44" applyNumberFormat="1" applyFont="1" applyFill="1" applyBorder="1" applyAlignment="1">
      <alignment horizontal="center"/>
      <protection/>
    </xf>
    <xf numFmtId="1" fontId="21" fillId="18" borderId="14" xfId="44" applyNumberFormat="1" applyFont="1" applyFill="1" applyBorder="1" applyAlignment="1">
      <alignment horizontal="center"/>
      <protection/>
    </xf>
    <xf numFmtId="1" fontId="21" fillId="18" borderId="15" xfId="44" applyNumberFormat="1" applyFont="1" applyFill="1" applyBorder="1" applyAlignment="1">
      <alignment horizontal="center"/>
      <protection/>
    </xf>
    <xf numFmtId="195" fontId="21" fillId="18" borderId="16" xfId="44" applyNumberFormat="1" applyFont="1" applyFill="1" applyBorder="1" applyAlignment="1">
      <alignment horizontal="right"/>
      <protection/>
    </xf>
    <xf numFmtId="195" fontId="21" fillId="18" borderId="17" xfId="44" applyNumberFormat="1" applyFont="1" applyFill="1" applyBorder="1" applyAlignment="1">
      <alignment horizontal="right"/>
      <protection/>
    </xf>
    <xf numFmtId="195" fontId="21" fillId="18" borderId="17" xfId="44" applyNumberFormat="1" applyFont="1" applyFill="1" applyBorder="1" applyAlignment="1" applyProtection="1">
      <alignment horizontal="right" vertical="center"/>
      <protection/>
    </xf>
    <xf numFmtId="195" fontId="21" fillId="18" borderId="18" xfId="44" applyNumberFormat="1" applyFont="1" applyFill="1" applyBorder="1" applyAlignment="1">
      <alignment horizontal="right"/>
      <protection/>
    </xf>
    <xf numFmtId="195" fontId="21" fillId="18" borderId="19" xfId="44" applyNumberFormat="1" applyFont="1" applyFill="1" applyBorder="1" applyAlignment="1">
      <alignment/>
      <protection/>
    </xf>
    <xf numFmtId="195" fontId="21" fillId="19" borderId="12" xfId="44" applyNumberFormat="1" applyFont="1" applyFill="1" applyBorder="1" applyAlignment="1">
      <alignment horizontal="right"/>
      <protection/>
    </xf>
    <xf numFmtId="195" fontId="21" fillId="19" borderId="13" xfId="44" applyNumberFormat="1" applyFont="1" applyFill="1" applyBorder="1" applyAlignment="1">
      <alignment horizontal="right"/>
      <protection/>
    </xf>
    <xf numFmtId="195" fontId="21" fillId="19" borderId="13" xfId="44" applyNumberFormat="1" applyFont="1" applyFill="1" applyBorder="1" applyAlignment="1" applyProtection="1">
      <alignment horizontal="right" vertical="center"/>
      <protection/>
    </xf>
    <xf numFmtId="195" fontId="21" fillId="19" borderId="14" xfId="44" applyNumberFormat="1" applyFont="1" applyFill="1" applyBorder="1" applyAlignment="1">
      <alignment horizontal="right"/>
      <protection/>
    </xf>
    <xf numFmtId="195" fontId="21" fillId="19" borderId="15" xfId="44" applyNumberFormat="1" applyFont="1" applyFill="1" applyBorder="1" applyAlignment="1">
      <alignment/>
      <protection/>
    </xf>
    <xf numFmtId="0" fontId="22" fillId="0" borderId="0" xfId="0" applyFont="1" applyAlignment="1">
      <alignment horizontal="center"/>
    </xf>
    <xf numFmtId="195" fontId="21" fillId="0" borderId="0" xfId="0" applyNumberFormat="1" applyFont="1" applyAlignment="1">
      <alignment horizontal="center"/>
    </xf>
    <xf numFmtId="2" fontId="24" fillId="0" borderId="0" xfId="44" applyNumberFormat="1" applyFont="1">
      <alignment/>
      <protection/>
    </xf>
    <xf numFmtId="195" fontId="21" fillId="18" borderId="15" xfId="44" applyNumberFormat="1" applyFont="1" applyFill="1" applyBorder="1" applyAlignment="1">
      <alignment/>
      <protection/>
    </xf>
    <xf numFmtId="1" fontId="35" fillId="18" borderId="13" xfId="44" applyNumberFormat="1" applyFont="1" applyFill="1" applyBorder="1" applyAlignment="1">
      <alignment horizontal="center"/>
      <protection/>
    </xf>
    <xf numFmtId="195" fontId="35" fillId="19" borderId="20" xfId="44" applyNumberFormat="1" applyFont="1" applyFill="1" applyBorder="1" applyAlignment="1">
      <alignment horizontal="right"/>
      <protection/>
    </xf>
    <xf numFmtId="195" fontId="35" fillId="18" borderId="17" xfId="44" applyNumberFormat="1" applyFont="1" applyFill="1" applyBorder="1" applyAlignment="1">
      <alignment horizontal="right"/>
      <protection/>
    </xf>
    <xf numFmtId="1" fontId="36" fillId="18" borderId="13" xfId="44" applyNumberFormat="1" applyFont="1" applyFill="1" applyBorder="1" applyAlignment="1">
      <alignment horizontal="center"/>
      <protection/>
    </xf>
    <xf numFmtId="195" fontId="36" fillId="19" borderId="13" xfId="44" applyNumberFormat="1" applyFont="1" applyFill="1" applyBorder="1" applyAlignment="1">
      <alignment horizontal="right"/>
      <protection/>
    </xf>
    <xf numFmtId="195" fontId="36" fillId="18" borderId="17" xfId="44" applyNumberFormat="1" applyFont="1" applyFill="1" applyBorder="1" applyAlignment="1">
      <alignment horizontal="right"/>
      <protection/>
    </xf>
    <xf numFmtId="0" fontId="21" fillId="18" borderId="21" xfId="44" applyFont="1" applyFill="1" applyBorder="1" applyAlignment="1">
      <alignment horizontal="center" vertical="center"/>
      <protection/>
    </xf>
    <xf numFmtId="0" fontId="21" fillId="18" borderId="22" xfId="44" applyFont="1" applyFill="1" applyBorder="1" applyAlignment="1">
      <alignment horizontal="center" vertical="center"/>
      <protection/>
    </xf>
    <xf numFmtId="2" fontId="21" fillId="7" borderId="21" xfId="44" applyNumberFormat="1" applyFont="1" applyFill="1" applyBorder="1" applyAlignment="1">
      <alignment horizontal="center" vertical="center"/>
      <protection/>
    </xf>
    <xf numFmtId="2" fontId="21" fillId="7" borderId="22" xfId="44" applyNumberFormat="1" applyFont="1" applyFill="1" applyBorder="1" applyAlignment="1">
      <alignment horizontal="center" vertical="center"/>
      <protection/>
    </xf>
    <xf numFmtId="0" fontId="24" fillId="0" borderId="0" xfId="44" applyFont="1" applyAlignment="1">
      <alignment horizont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_Sheet1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FF"/>
                </a:solidFill>
              </a:rPr>
              <a:t>กราฟแสดงปริมาณตะกอนรายปี
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น้ำอิง สถานี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I.14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บ้านน้ำอิง อ.ขุนตาล จ.เชียงราย</a:t>
            </a:r>
          </a:p>
        </c:rich>
      </c:tx>
      <c:layout>
        <c:manualLayout>
          <c:xMode val="factor"/>
          <c:yMode val="factor"/>
          <c:x val="-0.018"/>
          <c:y val="0.004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425"/>
          <c:y val="0.20775"/>
          <c:w val="0.851"/>
          <c:h val="0.628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solidFill>
              <a:srgbClr val="843C0C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7"/>
            <c:invertIfNegative val="0"/>
            <c:spPr>
              <a:solidFill>
                <a:srgbClr val="843C0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invertIfNegative val="0"/>
            <c:spPr>
              <a:solidFill>
                <a:srgbClr val="843C0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solidFill>
                          <a:srgbClr val="FFFF00"/>
                        </a:solidFill>
                      </a:rPr>
                      <a:t>566,388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solidFill>
                          <a:srgbClr val="FFFF00"/>
                        </a:solidFill>
                      </a:rPr>
                      <a:t>55,759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I.14'!$A$5:$A$27</c:f>
              <c:numCache>
                <c:ptCount val="23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2540</c:v>
                </c:pt>
                <c:pt idx="4">
                  <c:v>2541</c:v>
                </c:pt>
                <c:pt idx="5">
                  <c:v>2542</c:v>
                </c:pt>
                <c:pt idx="6">
                  <c:v>2543</c:v>
                </c:pt>
                <c:pt idx="7">
                  <c:v>2544</c:v>
                </c:pt>
                <c:pt idx="8">
                  <c:v>2545</c:v>
                </c:pt>
                <c:pt idx="9">
                  <c:v>2546</c:v>
                </c:pt>
                <c:pt idx="10">
                  <c:v>2547</c:v>
                </c:pt>
                <c:pt idx="11">
                  <c:v>2548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  <c:pt idx="19">
                  <c:v>2562</c:v>
                </c:pt>
                <c:pt idx="20">
                  <c:v>2563</c:v>
                </c:pt>
                <c:pt idx="21">
                  <c:v>2564</c:v>
                </c:pt>
                <c:pt idx="22">
                  <c:v>2565</c:v>
                </c:pt>
              </c:numCache>
            </c:numRef>
          </c:cat>
          <c:val>
            <c:numRef>
              <c:f>'ตะกอน- I.14'!$N$5:$N$27</c:f>
              <c:numCache>
                <c:ptCount val="23"/>
                <c:pt idx="0">
                  <c:v>566388.3</c:v>
                </c:pt>
                <c:pt idx="1">
                  <c:v>511661.9</c:v>
                </c:pt>
                <c:pt idx="2">
                  <c:v>540784.86</c:v>
                </c:pt>
                <c:pt idx="3">
                  <c:v>210225.48</c:v>
                </c:pt>
                <c:pt idx="4">
                  <c:v>140214</c:v>
                </c:pt>
                <c:pt idx="5">
                  <c:v>231589</c:v>
                </c:pt>
                <c:pt idx="6">
                  <c:v>226226.9</c:v>
                </c:pt>
                <c:pt idx="7">
                  <c:v>381426</c:v>
                </c:pt>
                <c:pt idx="8">
                  <c:v>521991</c:v>
                </c:pt>
                <c:pt idx="9">
                  <c:v>294230</c:v>
                </c:pt>
                <c:pt idx="10">
                  <c:v>0</c:v>
                </c:pt>
                <c:pt idx="11">
                  <c:v>407487.21</c:v>
                </c:pt>
                <c:pt idx="12">
                  <c:v>202838.17</c:v>
                </c:pt>
                <c:pt idx="13">
                  <c:v>173326.95</c:v>
                </c:pt>
                <c:pt idx="14">
                  <c:v>187226.84</c:v>
                </c:pt>
                <c:pt idx="15">
                  <c:v>55759.58</c:v>
                </c:pt>
                <c:pt idx="16">
                  <c:v>157353.83</c:v>
                </c:pt>
                <c:pt idx="17">
                  <c:v>392063</c:v>
                </c:pt>
                <c:pt idx="18">
                  <c:v>180076</c:v>
                </c:pt>
                <c:pt idx="19">
                  <c:v>92775.30000000002</c:v>
                </c:pt>
                <c:pt idx="20">
                  <c:v>32146.96</c:v>
                </c:pt>
                <c:pt idx="21">
                  <c:v>148022.04833604168</c:v>
                </c:pt>
                <c:pt idx="22">
                  <c:v>277992.13327702094</c:v>
                </c:pt>
              </c:numCache>
            </c:numRef>
          </c:val>
        </c:ser>
        <c:gapWidth val="50"/>
        <c:axId val="31570002"/>
        <c:axId val="15694563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1" i="0" u="none" baseline="0">
                        <a:solidFill>
                          <a:srgbClr val="FFFF00"/>
                        </a:solidFill>
                      </a:rPr>
                      <a:t>ปริมาณตะกอนเฉลี่ย 269,871 ตัน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I.14'!$A$5:$A$25</c:f>
              <c:numCache>
                <c:ptCount val="21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2540</c:v>
                </c:pt>
                <c:pt idx="4">
                  <c:v>2541</c:v>
                </c:pt>
                <c:pt idx="5">
                  <c:v>2542</c:v>
                </c:pt>
                <c:pt idx="6">
                  <c:v>2543</c:v>
                </c:pt>
                <c:pt idx="7">
                  <c:v>2544</c:v>
                </c:pt>
                <c:pt idx="8">
                  <c:v>2545</c:v>
                </c:pt>
                <c:pt idx="9">
                  <c:v>2546</c:v>
                </c:pt>
                <c:pt idx="10">
                  <c:v>2547</c:v>
                </c:pt>
                <c:pt idx="11">
                  <c:v>2548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  <c:pt idx="19">
                  <c:v>2562</c:v>
                </c:pt>
                <c:pt idx="20">
                  <c:v>2563</c:v>
                </c:pt>
              </c:numCache>
            </c:numRef>
          </c:cat>
          <c:val>
            <c:numRef>
              <c:f>'ตะกอน- I.14'!$P$5:$P$26</c:f>
              <c:numCache>
                <c:ptCount val="22"/>
                <c:pt idx="0">
                  <c:v>269229.20706362114</c:v>
                </c:pt>
                <c:pt idx="1">
                  <c:v>269229.20706362114</c:v>
                </c:pt>
                <c:pt idx="2">
                  <c:v>269229.20706362114</c:v>
                </c:pt>
                <c:pt idx="3">
                  <c:v>269229.20706362114</c:v>
                </c:pt>
                <c:pt idx="4">
                  <c:v>269229.20706362114</c:v>
                </c:pt>
                <c:pt idx="5">
                  <c:v>269229.20706362114</c:v>
                </c:pt>
                <c:pt idx="6">
                  <c:v>269229.20706362114</c:v>
                </c:pt>
                <c:pt idx="7">
                  <c:v>269229.20706362114</c:v>
                </c:pt>
                <c:pt idx="8">
                  <c:v>269229.20706362114</c:v>
                </c:pt>
                <c:pt idx="9">
                  <c:v>269229.20706362114</c:v>
                </c:pt>
                <c:pt idx="10">
                  <c:v>269229.20706362114</c:v>
                </c:pt>
                <c:pt idx="11">
                  <c:v>269229.20706362114</c:v>
                </c:pt>
                <c:pt idx="12">
                  <c:v>269229.20706362114</c:v>
                </c:pt>
                <c:pt idx="13">
                  <c:v>269229.20706362114</c:v>
                </c:pt>
                <c:pt idx="14">
                  <c:v>269229.20706362114</c:v>
                </c:pt>
                <c:pt idx="15">
                  <c:v>269229.20706362114</c:v>
                </c:pt>
                <c:pt idx="16">
                  <c:v>269229.20706362114</c:v>
                </c:pt>
                <c:pt idx="17">
                  <c:v>269229.20706362114</c:v>
                </c:pt>
                <c:pt idx="18">
                  <c:v>269229.20706362114</c:v>
                </c:pt>
                <c:pt idx="19">
                  <c:v>269229.20706362114</c:v>
                </c:pt>
                <c:pt idx="20">
                  <c:v>269229.20706362114</c:v>
                </c:pt>
                <c:pt idx="21">
                  <c:v>269229.20706362114</c:v>
                </c:pt>
              </c:numCache>
            </c:numRef>
          </c:val>
          <c:smooth val="0"/>
        </c:ser>
        <c:axId val="31570002"/>
        <c:axId val="15694563"/>
      </c:lineChart>
      <c:catAx>
        <c:axId val="315700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75" b="0" i="0" u="none" baseline="0">
                <a:solidFill>
                  <a:srgbClr val="0000FF"/>
                </a:solidFill>
              </a:defRPr>
            </a:pPr>
          </a:p>
        </c:txPr>
        <c:crossAx val="15694563"/>
        <c:crosses val="autoZero"/>
        <c:auto val="1"/>
        <c:lblOffset val="100"/>
        <c:tickLblSkip val="1"/>
        <c:noMultiLvlLbl val="0"/>
      </c:catAx>
      <c:valAx>
        <c:axId val="15694563"/>
        <c:scaling>
          <c:orientation val="minMax"/>
          <c:max val="8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-0.0175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FF0000"/>
                </a:solidFill>
              </a:defRPr>
            </a:pPr>
          </a:p>
        </c:txPr>
        <c:crossAx val="31570002"/>
        <c:crossesAt val="1"/>
        <c:crossBetween val="between"/>
        <c:dispUnits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475"/>
          <c:y val="0.931"/>
          <c:w val="0.30625"/>
          <c:h val="0.05875"/>
        </c:manualLayout>
      </c:layout>
      <c:overlay val="0"/>
      <c:spPr>
        <a:solidFill>
          <a:srgbClr val="C0C0C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9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35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tabSelected="1"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31"/>
  <sheetViews>
    <sheetView zoomScale="85" zoomScaleNormal="85" zoomScalePageLayoutView="0" workbookViewId="0" topLeftCell="A23">
      <selection activeCell="B27" sqref="B27:M27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">
      <c r="A2" s="25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7" t="s">
        <v>23</v>
      </c>
      <c r="M2" s="37"/>
      <c r="N2" s="37"/>
    </row>
    <row r="3" spans="1:16" ht="21">
      <c r="A3" s="33" t="s">
        <v>1</v>
      </c>
      <c r="B3" s="35" t="s">
        <v>2</v>
      </c>
      <c r="C3" s="35" t="s">
        <v>3</v>
      </c>
      <c r="D3" s="35" t="s">
        <v>4</v>
      </c>
      <c r="E3" s="35" t="s">
        <v>5</v>
      </c>
      <c r="F3" s="35" t="s">
        <v>6</v>
      </c>
      <c r="G3" s="35" t="s">
        <v>7</v>
      </c>
      <c r="H3" s="35" t="s">
        <v>8</v>
      </c>
      <c r="I3" s="35" t="s">
        <v>9</v>
      </c>
      <c r="J3" s="35" t="s">
        <v>10</v>
      </c>
      <c r="K3" s="35" t="s">
        <v>11</v>
      </c>
      <c r="L3" s="35" t="s">
        <v>12</v>
      </c>
      <c r="M3" s="35" t="s">
        <v>13</v>
      </c>
      <c r="N3" s="7" t="s">
        <v>17</v>
      </c>
      <c r="P3" s="23" t="s">
        <v>19</v>
      </c>
    </row>
    <row r="4" spans="1:16" ht="21">
      <c r="A4" s="34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8" t="s">
        <v>18</v>
      </c>
      <c r="P4" s="23" t="s">
        <v>20</v>
      </c>
    </row>
    <row r="5" spans="1:16" ht="21">
      <c r="A5" s="9">
        <v>2537</v>
      </c>
      <c r="B5" s="18">
        <v>754.5</v>
      </c>
      <c r="C5" s="18">
        <v>6598.9</v>
      </c>
      <c r="D5" s="18">
        <v>33449.4</v>
      </c>
      <c r="E5" s="18">
        <v>62396.3</v>
      </c>
      <c r="F5" s="18">
        <v>194775.9</v>
      </c>
      <c r="G5" s="18">
        <v>188678.2</v>
      </c>
      <c r="H5" s="18">
        <v>58610.9</v>
      </c>
      <c r="I5" s="18">
        <v>10454.6</v>
      </c>
      <c r="J5" s="18">
        <v>6849.6</v>
      </c>
      <c r="K5" s="18">
        <v>2447.6</v>
      </c>
      <c r="L5" s="18">
        <v>900.9</v>
      </c>
      <c r="M5" s="18">
        <v>471.5</v>
      </c>
      <c r="N5" s="13">
        <v>566388.3</v>
      </c>
      <c r="P5" s="24">
        <f>N30</f>
        <v>269229.20706362114</v>
      </c>
    </row>
    <row r="6" spans="1:16" ht="21">
      <c r="A6" s="10">
        <v>2538</v>
      </c>
      <c r="B6" s="19">
        <v>995.3</v>
      </c>
      <c r="C6" s="19">
        <v>4787</v>
      </c>
      <c r="D6" s="19">
        <v>1387</v>
      </c>
      <c r="E6" s="19">
        <v>13993</v>
      </c>
      <c r="F6" s="19">
        <v>196875</v>
      </c>
      <c r="G6" s="19">
        <v>193331.5</v>
      </c>
      <c r="H6" s="19">
        <v>62645.2</v>
      </c>
      <c r="I6" s="19">
        <v>27009.5</v>
      </c>
      <c r="J6" s="19">
        <v>6583.5</v>
      </c>
      <c r="K6" s="19">
        <v>2380.4</v>
      </c>
      <c r="L6" s="19">
        <v>1118.9</v>
      </c>
      <c r="M6" s="19">
        <v>555.6</v>
      </c>
      <c r="N6" s="14">
        <v>511661.9</v>
      </c>
      <c r="P6" s="24">
        <f>P5</f>
        <v>269229.20706362114</v>
      </c>
    </row>
    <row r="7" spans="1:16" ht="21">
      <c r="A7" s="10">
        <v>2539</v>
      </c>
      <c r="B7" s="19">
        <v>516.88</v>
      </c>
      <c r="C7" s="19">
        <v>2513.69</v>
      </c>
      <c r="D7" s="19">
        <v>3036.19</v>
      </c>
      <c r="E7" s="19">
        <v>27274.39</v>
      </c>
      <c r="F7" s="19">
        <v>8645.87</v>
      </c>
      <c r="G7" s="19">
        <v>81919.9</v>
      </c>
      <c r="H7" s="19">
        <v>397116.75</v>
      </c>
      <c r="I7" s="19">
        <v>15536.92</v>
      </c>
      <c r="J7" s="19">
        <v>2815.12</v>
      </c>
      <c r="K7" s="19">
        <v>883.53</v>
      </c>
      <c r="L7" s="19">
        <v>350.17</v>
      </c>
      <c r="M7" s="19">
        <v>175.45</v>
      </c>
      <c r="N7" s="14">
        <v>540784.86</v>
      </c>
      <c r="P7" s="24">
        <f aca="true" t="shared" si="0" ref="P7:P26">P6</f>
        <v>269229.20706362114</v>
      </c>
    </row>
    <row r="8" spans="1:16" ht="21">
      <c r="A8" s="10">
        <v>2540</v>
      </c>
      <c r="B8" s="19">
        <v>470.33</v>
      </c>
      <c r="C8" s="19">
        <v>1174.55</v>
      </c>
      <c r="D8" s="19">
        <v>1026.31</v>
      </c>
      <c r="E8" s="19">
        <v>13233.71</v>
      </c>
      <c r="F8" s="19">
        <v>36338.68</v>
      </c>
      <c r="G8" s="19">
        <v>81467.97</v>
      </c>
      <c r="H8" s="19">
        <v>62188.28</v>
      </c>
      <c r="I8" s="19">
        <v>8617.66</v>
      </c>
      <c r="J8" s="19">
        <v>2854.85</v>
      </c>
      <c r="K8" s="19">
        <v>732.46</v>
      </c>
      <c r="L8" s="19">
        <v>606.87</v>
      </c>
      <c r="M8" s="19">
        <v>1513.81</v>
      </c>
      <c r="N8" s="14">
        <v>210225.48</v>
      </c>
      <c r="P8" s="24">
        <f t="shared" si="0"/>
        <v>269229.20706362114</v>
      </c>
    </row>
    <row r="9" spans="1:16" ht="21">
      <c r="A9" s="10">
        <v>2541</v>
      </c>
      <c r="B9" s="19">
        <v>1121</v>
      </c>
      <c r="C9" s="19">
        <v>2200</v>
      </c>
      <c r="D9" s="19">
        <v>2117</v>
      </c>
      <c r="E9" s="19">
        <v>14960</v>
      </c>
      <c r="F9" s="19">
        <v>18407</v>
      </c>
      <c r="G9" s="19">
        <v>75498</v>
      </c>
      <c r="H9" s="19">
        <v>17121</v>
      </c>
      <c r="I9" s="19">
        <v>5468</v>
      </c>
      <c r="J9" s="19">
        <v>1762</v>
      </c>
      <c r="K9" s="19">
        <v>584</v>
      </c>
      <c r="L9" s="19">
        <v>444</v>
      </c>
      <c r="M9" s="19">
        <v>532</v>
      </c>
      <c r="N9" s="14">
        <v>140214</v>
      </c>
      <c r="P9" s="24">
        <f t="shared" si="0"/>
        <v>269229.20706362114</v>
      </c>
    </row>
    <row r="10" spans="1:16" ht="21">
      <c r="A10" s="10">
        <v>2542</v>
      </c>
      <c r="B10" s="19">
        <v>1733</v>
      </c>
      <c r="C10" s="19">
        <v>5909</v>
      </c>
      <c r="D10" s="19">
        <v>9307</v>
      </c>
      <c r="E10" s="19">
        <v>6748</v>
      </c>
      <c r="F10" s="19">
        <v>29028</v>
      </c>
      <c r="G10" s="19">
        <v>65719</v>
      </c>
      <c r="H10" s="19">
        <v>70334</v>
      </c>
      <c r="I10" s="19">
        <v>27076</v>
      </c>
      <c r="J10" s="19">
        <v>7691</v>
      </c>
      <c r="K10" s="19">
        <v>3614</v>
      </c>
      <c r="L10" s="19">
        <v>2210</v>
      </c>
      <c r="M10" s="19">
        <v>2220</v>
      </c>
      <c r="N10" s="14">
        <v>231589</v>
      </c>
      <c r="P10" s="24">
        <f t="shared" si="0"/>
        <v>269229.20706362114</v>
      </c>
    </row>
    <row r="11" spans="1:16" ht="21">
      <c r="A11" s="10">
        <v>2543</v>
      </c>
      <c r="B11" s="19">
        <v>694.9</v>
      </c>
      <c r="C11" s="19">
        <v>10425.4</v>
      </c>
      <c r="D11" s="19">
        <v>13647.3</v>
      </c>
      <c r="E11" s="19">
        <v>55840.7</v>
      </c>
      <c r="F11" s="19">
        <v>60705.1</v>
      </c>
      <c r="G11" s="19">
        <v>47117.9</v>
      </c>
      <c r="H11" s="19">
        <v>20762.8</v>
      </c>
      <c r="I11" s="19">
        <v>12656.6</v>
      </c>
      <c r="J11" s="19">
        <v>2263.2</v>
      </c>
      <c r="K11" s="19">
        <v>677.4</v>
      </c>
      <c r="L11" s="19">
        <v>268.7</v>
      </c>
      <c r="M11" s="19">
        <v>1166.9</v>
      </c>
      <c r="N11" s="14">
        <v>226226.9</v>
      </c>
      <c r="P11" s="24">
        <f t="shared" si="0"/>
        <v>269229.20706362114</v>
      </c>
    </row>
    <row r="12" spans="1:16" ht="21">
      <c r="A12" s="10">
        <v>2544</v>
      </c>
      <c r="B12" s="19">
        <v>456</v>
      </c>
      <c r="C12" s="19">
        <v>7920</v>
      </c>
      <c r="D12" s="19">
        <v>8027</v>
      </c>
      <c r="E12" s="19">
        <v>28119</v>
      </c>
      <c r="F12" s="19">
        <v>137867</v>
      </c>
      <c r="G12" s="19">
        <v>99659</v>
      </c>
      <c r="H12" s="19">
        <v>48814</v>
      </c>
      <c r="I12" s="19">
        <v>40395</v>
      </c>
      <c r="J12" s="19">
        <v>5635</v>
      </c>
      <c r="K12" s="19">
        <v>2444</v>
      </c>
      <c r="L12" s="19">
        <v>1322</v>
      </c>
      <c r="M12" s="19">
        <v>768</v>
      </c>
      <c r="N12" s="14">
        <v>381426</v>
      </c>
      <c r="P12" s="24">
        <f t="shared" si="0"/>
        <v>269229.20706362114</v>
      </c>
    </row>
    <row r="13" spans="1:16" ht="21">
      <c r="A13" s="10">
        <v>2545</v>
      </c>
      <c r="B13" s="19">
        <v>712</v>
      </c>
      <c r="C13" s="19">
        <v>36946</v>
      </c>
      <c r="D13" s="19">
        <v>26671</v>
      </c>
      <c r="E13" s="19">
        <v>40861</v>
      </c>
      <c r="F13" s="19">
        <v>73831</v>
      </c>
      <c r="G13" s="19">
        <v>174023</v>
      </c>
      <c r="H13" s="19">
        <v>59903</v>
      </c>
      <c r="I13" s="19">
        <v>60904</v>
      </c>
      <c r="J13" s="19">
        <v>28110</v>
      </c>
      <c r="K13" s="19">
        <v>15087</v>
      </c>
      <c r="L13" s="19">
        <v>3425</v>
      </c>
      <c r="M13" s="19">
        <v>1518</v>
      </c>
      <c r="N13" s="14">
        <v>521991</v>
      </c>
      <c r="P13" s="24">
        <f t="shared" si="0"/>
        <v>269229.20706362114</v>
      </c>
    </row>
    <row r="14" spans="1:16" ht="21">
      <c r="A14" s="10">
        <v>2546</v>
      </c>
      <c r="B14" s="19">
        <v>1940</v>
      </c>
      <c r="C14" s="19">
        <v>1430</v>
      </c>
      <c r="D14" s="19">
        <v>2550</v>
      </c>
      <c r="E14" s="19">
        <v>26500</v>
      </c>
      <c r="F14" s="19">
        <v>64450</v>
      </c>
      <c r="G14" s="19">
        <v>134400</v>
      </c>
      <c r="H14" s="19">
        <v>42900</v>
      </c>
      <c r="I14" s="19">
        <v>11160</v>
      </c>
      <c r="J14" s="19">
        <v>4470</v>
      </c>
      <c r="K14" s="19">
        <v>2150</v>
      </c>
      <c r="L14" s="19">
        <v>1810</v>
      </c>
      <c r="M14" s="19">
        <v>470</v>
      </c>
      <c r="N14" s="14">
        <v>294230</v>
      </c>
      <c r="P14" s="24">
        <f t="shared" si="0"/>
        <v>269229.20706362114</v>
      </c>
    </row>
    <row r="15" spans="1:16" ht="21">
      <c r="A15" s="10">
        <v>2547</v>
      </c>
      <c r="B15" s="19" t="s">
        <v>22</v>
      </c>
      <c r="C15" s="19" t="s">
        <v>22</v>
      </c>
      <c r="D15" s="19" t="s">
        <v>22</v>
      </c>
      <c r="E15" s="19" t="s">
        <v>22</v>
      </c>
      <c r="F15" s="19" t="s">
        <v>22</v>
      </c>
      <c r="G15" s="19" t="s">
        <v>22</v>
      </c>
      <c r="H15" s="19" t="s">
        <v>22</v>
      </c>
      <c r="I15" s="19" t="s">
        <v>22</v>
      </c>
      <c r="J15" s="19" t="s">
        <v>22</v>
      </c>
      <c r="K15" s="19" t="s">
        <v>22</v>
      </c>
      <c r="L15" s="19" t="s">
        <v>22</v>
      </c>
      <c r="M15" s="19" t="s">
        <v>22</v>
      </c>
      <c r="N15" s="14" t="s">
        <v>22</v>
      </c>
      <c r="P15" s="24">
        <f t="shared" si="0"/>
        <v>269229.20706362114</v>
      </c>
    </row>
    <row r="16" spans="1:16" ht="21">
      <c r="A16" s="10">
        <v>2548</v>
      </c>
      <c r="B16" s="20">
        <v>4727.01</v>
      </c>
      <c r="C16" s="20">
        <v>4460.4</v>
      </c>
      <c r="D16" s="20">
        <v>5135.43</v>
      </c>
      <c r="E16" s="20">
        <v>21776.49</v>
      </c>
      <c r="F16" s="20">
        <v>78246.86</v>
      </c>
      <c r="G16" s="20">
        <v>119027.5</v>
      </c>
      <c r="H16" s="20">
        <v>107058.94</v>
      </c>
      <c r="I16" s="20">
        <v>51945.12</v>
      </c>
      <c r="J16" s="20">
        <v>7520.28</v>
      </c>
      <c r="K16" s="20">
        <v>3287.84</v>
      </c>
      <c r="L16" s="20">
        <v>2463.54</v>
      </c>
      <c r="M16" s="20">
        <v>1837.81</v>
      </c>
      <c r="N16" s="15">
        <v>407487.21</v>
      </c>
      <c r="P16" s="24">
        <f t="shared" si="0"/>
        <v>269229.20706362114</v>
      </c>
    </row>
    <row r="17" spans="1:16" ht="21">
      <c r="A17" s="10">
        <v>2555</v>
      </c>
      <c r="B17" s="19">
        <v>153.71</v>
      </c>
      <c r="C17" s="19">
        <v>11792.84</v>
      </c>
      <c r="D17" s="19">
        <v>9104.3</v>
      </c>
      <c r="E17" s="19">
        <v>21373.05</v>
      </c>
      <c r="F17" s="19">
        <v>49919.64</v>
      </c>
      <c r="G17" s="19">
        <v>59040.65</v>
      </c>
      <c r="H17" s="19">
        <v>39914.16</v>
      </c>
      <c r="I17" s="19">
        <v>7775.95</v>
      </c>
      <c r="J17" s="19">
        <v>2678.44</v>
      </c>
      <c r="K17" s="19">
        <v>247.21</v>
      </c>
      <c r="L17" s="19">
        <v>441.73</v>
      </c>
      <c r="M17" s="19">
        <v>396.49</v>
      </c>
      <c r="N17" s="14">
        <v>202838.17</v>
      </c>
      <c r="P17" s="24">
        <f t="shared" si="0"/>
        <v>269229.20706362114</v>
      </c>
    </row>
    <row r="18" spans="1:16" ht="21">
      <c r="A18" s="10">
        <v>2556</v>
      </c>
      <c r="B18" s="19">
        <v>53.71</v>
      </c>
      <c r="C18" s="19">
        <v>749.71</v>
      </c>
      <c r="D18" s="19">
        <v>123.85</v>
      </c>
      <c r="E18" s="19">
        <v>7488.29</v>
      </c>
      <c r="F18" s="19">
        <v>53464.26</v>
      </c>
      <c r="G18" s="19">
        <v>47315.62</v>
      </c>
      <c r="H18" s="19">
        <v>39616.17</v>
      </c>
      <c r="I18" s="19">
        <v>18291.21</v>
      </c>
      <c r="J18" s="19">
        <v>5555.8</v>
      </c>
      <c r="K18" s="19">
        <v>642.29</v>
      </c>
      <c r="L18" s="19">
        <v>8.41</v>
      </c>
      <c r="M18" s="19">
        <v>17.63</v>
      </c>
      <c r="N18" s="14">
        <v>173326.95</v>
      </c>
      <c r="P18" s="24">
        <f t="shared" si="0"/>
        <v>269229.20706362114</v>
      </c>
    </row>
    <row r="19" spans="1:16" ht="21">
      <c r="A19" s="10">
        <v>2557</v>
      </c>
      <c r="B19" s="19">
        <v>78.02</v>
      </c>
      <c r="C19" s="19">
        <v>1262.64</v>
      </c>
      <c r="D19" s="19">
        <v>777.67</v>
      </c>
      <c r="E19" s="19">
        <v>34082.83</v>
      </c>
      <c r="F19" s="19">
        <v>44087.1</v>
      </c>
      <c r="G19" s="19">
        <v>76036.78</v>
      </c>
      <c r="H19" s="19">
        <v>14080.91</v>
      </c>
      <c r="I19" s="19">
        <v>13569.96</v>
      </c>
      <c r="J19" s="19">
        <v>1430.44</v>
      </c>
      <c r="K19" s="19">
        <v>1621.03</v>
      </c>
      <c r="L19" s="19">
        <v>187.58</v>
      </c>
      <c r="M19" s="19">
        <v>11.88</v>
      </c>
      <c r="N19" s="14">
        <v>187226.84</v>
      </c>
      <c r="P19" s="24">
        <f t="shared" si="0"/>
        <v>269229.20706362114</v>
      </c>
    </row>
    <row r="20" spans="1:16" ht="21">
      <c r="A20" s="10">
        <v>2558</v>
      </c>
      <c r="B20" s="19">
        <v>563.89</v>
      </c>
      <c r="C20" s="19">
        <v>388.27</v>
      </c>
      <c r="D20" s="19">
        <v>14.51</v>
      </c>
      <c r="E20" s="19">
        <v>443.03</v>
      </c>
      <c r="F20" s="19">
        <v>15386.14</v>
      </c>
      <c r="G20" s="19">
        <v>21495.02</v>
      </c>
      <c r="H20" s="19">
        <v>13604.44</v>
      </c>
      <c r="I20" s="19">
        <v>2748.36</v>
      </c>
      <c r="J20" s="19">
        <v>929.14</v>
      </c>
      <c r="K20" s="19">
        <v>127.34</v>
      </c>
      <c r="L20" s="19">
        <v>43.01</v>
      </c>
      <c r="M20" s="19">
        <v>16.44</v>
      </c>
      <c r="N20" s="14">
        <v>55759.58</v>
      </c>
      <c r="P20" s="24">
        <f t="shared" si="0"/>
        <v>269229.20706362114</v>
      </c>
    </row>
    <row r="21" spans="1:16" ht="21">
      <c r="A21" s="10">
        <v>2559</v>
      </c>
      <c r="B21" s="19">
        <v>0</v>
      </c>
      <c r="C21" s="19">
        <v>392.75</v>
      </c>
      <c r="D21" s="19">
        <v>1313.78</v>
      </c>
      <c r="E21" s="19">
        <v>4366.73</v>
      </c>
      <c r="F21" s="19">
        <v>35864.95</v>
      </c>
      <c r="G21" s="19">
        <v>55688.9</v>
      </c>
      <c r="H21" s="19">
        <v>37277.48</v>
      </c>
      <c r="I21" s="19">
        <v>20807.8</v>
      </c>
      <c r="J21" s="19">
        <v>1354.96</v>
      </c>
      <c r="K21" s="19">
        <v>282.81</v>
      </c>
      <c r="L21" s="19">
        <v>3.67</v>
      </c>
      <c r="M21" s="19">
        <v>0</v>
      </c>
      <c r="N21" s="14">
        <v>157353.83</v>
      </c>
      <c r="P21" s="24">
        <f t="shared" si="0"/>
        <v>269229.20706362114</v>
      </c>
    </row>
    <row r="22" spans="1:16" ht="21">
      <c r="A22" s="10">
        <v>2560</v>
      </c>
      <c r="B22" s="19">
        <v>102</v>
      </c>
      <c r="C22" s="19">
        <v>21044</v>
      </c>
      <c r="D22" s="19">
        <v>17710</v>
      </c>
      <c r="E22" s="19">
        <v>67569</v>
      </c>
      <c r="F22" s="19">
        <v>82549</v>
      </c>
      <c r="G22" s="19">
        <v>82892</v>
      </c>
      <c r="H22" s="19">
        <v>95809</v>
      </c>
      <c r="I22" s="19">
        <v>20691</v>
      </c>
      <c r="J22" s="19">
        <v>1821</v>
      </c>
      <c r="K22" s="19">
        <v>1604</v>
      </c>
      <c r="L22" s="19">
        <v>159</v>
      </c>
      <c r="M22" s="19">
        <v>113</v>
      </c>
      <c r="N22" s="14">
        <f aca="true" t="shared" si="1" ref="N22:N27">SUM(B22:M22)</f>
        <v>392063</v>
      </c>
      <c r="P22" s="24">
        <f t="shared" si="0"/>
        <v>269229.20706362114</v>
      </c>
    </row>
    <row r="23" spans="1:16" ht="21">
      <c r="A23" s="10">
        <v>2561</v>
      </c>
      <c r="B23" s="19">
        <v>271</v>
      </c>
      <c r="C23" s="19">
        <v>3422</v>
      </c>
      <c r="D23" s="19">
        <v>5108</v>
      </c>
      <c r="E23" s="19">
        <v>8407</v>
      </c>
      <c r="F23" s="19">
        <v>51605</v>
      </c>
      <c r="G23" s="19">
        <v>21128</v>
      </c>
      <c r="H23" s="19">
        <v>66624</v>
      </c>
      <c r="I23" s="19">
        <v>17274</v>
      </c>
      <c r="J23" s="19">
        <v>4925</v>
      </c>
      <c r="K23" s="19">
        <v>1086</v>
      </c>
      <c r="L23" s="19">
        <v>142</v>
      </c>
      <c r="M23" s="19">
        <v>84</v>
      </c>
      <c r="N23" s="14">
        <f t="shared" si="1"/>
        <v>180076</v>
      </c>
      <c r="P23" s="24">
        <f t="shared" si="0"/>
        <v>269229.20706362114</v>
      </c>
    </row>
    <row r="24" spans="1:16" ht="21">
      <c r="A24" s="10">
        <v>2562</v>
      </c>
      <c r="B24" s="19">
        <v>7.97</v>
      </c>
      <c r="C24" s="19">
        <v>1.93</v>
      </c>
      <c r="D24" s="19">
        <v>1.05</v>
      </c>
      <c r="E24" s="19">
        <v>1.26</v>
      </c>
      <c r="F24" s="19">
        <v>58738.59</v>
      </c>
      <c r="G24" s="19">
        <v>31758.33</v>
      </c>
      <c r="H24" s="19">
        <v>1024.85</v>
      </c>
      <c r="I24" s="19">
        <v>818.77</v>
      </c>
      <c r="J24" s="19">
        <v>420.71</v>
      </c>
      <c r="K24" s="19">
        <v>0.43</v>
      </c>
      <c r="L24" s="19">
        <v>0.55</v>
      </c>
      <c r="M24" s="19">
        <v>0.86</v>
      </c>
      <c r="N24" s="14">
        <f t="shared" si="1"/>
        <v>92775.30000000002</v>
      </c>
      <c r="P24" s="24">
        <f t="shared" si="0"/>
        <v>269229.20706362114</v>
      </c>
    </row>
    <row r="25" spans="1:16" ht="21">
      <c r="A25" s="10">
        <v>2563</v>
      </c>
      <c r="B25" s="19">
        <v>0.72</v>
      </c>
      <c r="C25" s="19">
        <v>1.3</v>
      </c>
      <c r="D25" s="19">
        <v>1.12</v>
      </c>
      <c r="E25" s="19">
        <v>2.31</v>
      </c>
      <c r="F25" s="19">
        <v>22277.82</v>
      </c>
      <c r="G25" s="19">
        <v>5642.82</v>
      </c>
      <c r="H25" s="19">
        <v>3183.53</v>
      </c>
      <c r="I25" s="19">
        <v>879.76</v>
      </c>
      <c r="J25" s="19">
        <v>156.3</v>
      </c>
      <c r="K25" s="19">
        <v>0.4</v>
      </c>
      <c r="L25" s="19">
        <v>0.56</v>
      </c>
      <c r="M25" s="19">
        <v>0.32</v>
      </c>
      <c r="N25" s="14">
        <f t="shared" si="1"/>
        <v>32146.96</v>
      </c>
      <c r="P25" s="24">
        <f t="shared" si="0"/>
        <v>269229.20706362114</v>
      </c>
    </row>
    <row r="26" spans="1:16" ht="21">
      <c r="A26" s="30">
        <v>2564</v>
      </c>
      <c r="B26" s="31">
        <v>0</v>
      </c>
      <c r="C26" s="31">
        <v>22.572065751043187</v>
      </c>
      <c r="D26" s="31">
        <v>4180.094426250722</v>
      </c>
      <c r="E26" s="31">
        <v>2311.9091862706</v>
      </c>
      <c r="F26" s="31">
        <v>35523.25699316846</v>
      </c>
      <c r="G26" s="31">
        <v>28314.836997232316</v>
      </c>
      <c r="H26" s="31">
        <v>40779.729485190874</v>
      </c>
      <c r="I26" s="31">
        <v>36704.60787832371</v>
      </c>
      <c r="J26" s="31">
        <v>30.48187826794985</v>
      </c>
      <c r="K26" s="31">
        <v>103.89907142674912</v>
      </c>
      <c r="L26" s="31">
        <v>37.07663380849071</v>
      </c>
      <c r="M26" s="31">
        <v>13.583720350786955</v>
      </c>
      <c r="N26" s="32">
        <f t="shared" si="1"/>
        <v>148022.04833604168</v>
      </c>
      <c r="P26" s="24">
        <f t="shared" si="0"/>
        <v>269229.20706362114</v>
      </c>
    </row>
    <row r="27" spans="1:14" ht="21">
      <c r="A27" s="27">
        <v>2565</v>
      </c>
      <c r="B27" s="28">
        <v>1037.158976848064</v>
      </c>
      <c r="C27" s="28">
        <v>14412.285888486032</v>
      </c>
      <c r="D27" s="28">
        <v>6458.000767705946</v>
      </c>
      <c r="E27" s="28">
        <v>78703.95558251067</v>
      </c>
      <c r="F27" s="28">
        <v>54372.45038039282</v>
      </c>
      <c r="G27" s="28">
        <v>61569.322094671</v>
      </c>
      <c r="H27" s="28">
        <v>58614.39883114628</v>
      </c>
      <c r="I27" s="28">
        <v>2715.4490225283844</v>
      </c>
      <c r="J27" s="28">
        <v>92.29602944853197</v>
      </c>
      <c r="K27" s="28">
        <v>6.53901362893037</v>
      </c>
      <c r="L27" s="28">
        <v>5.095325694465248</v>
      </c>
      <c r="M27" s="28">
        <v>5.181363959837621</v>
      </c>
      <c r="N27" s="29">
        <f t="shared" si="1"/>
        <v>277992.13327702094</v>
      </c>
    </row>
    <row r="28" spans="1:14" ht="21">
      <c r="A28" s="1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16"/>
    </row>
    <row r="29" spans="1:14" ht="21">
      <c r="A29" s="12" t="s">
        <v>16</v>
      </c>
      <c r="B29" s="22">
        <f>MAX(B5:B26)</f>
        <v>4727.01</v>
      </c>
      <c r="C29" s="22">
        <f>MAX(C5:C26)</f>
        <v>36946</v>
      </c>
      <c r="D29" s="22">
        <f aca="true" t="shared" si="2" ref="D29:M29">MAX(D5:D26)</f>
        <v>33449.4</v>
      </c>
      <c r="E29" s="22">
        <f t="shared" si="2"/>
        <v>67569</v>
      </c>
      <c r="F29" s="22">
        <f t="shared" si="2"/>
        <v>196875</v>
      </c>
      <c r="G29" s="22">
        <f t="shared" si="2"/>
        <v>193331.5</v>
      </c>
      <c r="H29" s="22">
        <f t="shared" si="2"/>
        <v>397116.75</v>
      </c>
      <c r="I29" s="22">
        <f t="shared" si="2"/>
        <v>60904</v>
      </c>
      <c r="J29" s="22">
        <f t="shared" si="2"/>
        <v>28110</v>
      </c>
      <c r="K29" s="22">
        <f t="shared" si="2"/>
        <v>15087</v>
      </c>
      <c r="L29" s="22">
        <f t="shared" si="2"/>
        <v>3425</v>
      </c>
      <c r="M29" s="22">
        <f t="shared" si="2"/>
        <v>2220</v>
      </c>
      <c r="N29" s="26">
        <f>MAX(N5:N26)</f>
        <v>566388.3</v>
      </c>
    </row>
    <row r="30" spans="1:14" ht="21">
      <c r="A30" s="12" t="s">
        <v>14</v>
      </c>
      <c r="B30" s="22">
        <f>AVERAGE(B5:B26)</f>
        <v>731.0447619047618</v>
      </c>
      <c r="C30" s="22">
        <f>AVERAGE(C5:C26)</f>
        <v>5878.2358126548115</v>
      </c>
      <c r="D30" s="22">
        <f aca="true" t="shared" si="3" ref="D30:M30">AVERAGE(D5:D26)</f>
        <v>6889.904972678605</v>
      </c>
      <c r="E30" s="22">
        <f t="shared" si="3"/>
        <v>21797.52377077479</v>
      </c>
      <c r="F30" s="22">
        <f t="shared" si="3"/>
        <v>64218.3889044366</v>
      </c>
      <c r="G30" s="22">
        <f t="shared" si="3"/>
        <v>80483.56795224917</v>
      </c>
      <c r="H30" s="22">
        <f t="shared" si="3"/>
        <v>61874.720927866256</v>
      </c>
      <c r="I30" s="22">
        <f t="shared" si="3"/>
        <v>19561.181803729705</v>
      </c>
      <c r="J30" s="22">
        <f t="shared" si="3"/>
        <v>4564.610565631809</v>
      </c>
      <c r="K30" s="22">
        <f t="shared" si="3"/>
        <v>1904.935193877464</v>
      </c>
      <c r="L30" s="22">
        <f t="shared" si="3"/>
        <v>759.2222206575472</v>
      </c>
      <c r="M30" s="22">
        <f t="shared" si="3"/>
        <v>565.8701771595612</v>
      </c>
      <c r="N30" s="17">
        <f>SUM(B30:M30)</f>
        <v>269229.20706362114</v>
      </c>
    </row>
    <row r="31" spans="1:14" ht="21">
      <c r="A31" s="12" t="s">
        <v>15</v>
      </c>
      <c r="B31" s="22">
        <f>MIN(B5:B26)</f>
        <v>0</v>
      </c>
      <c r="C31" s="22">
        <f>MIN(C5:C26)</f>
        <v>1.3</v>
      </c>
      <c r="D31" s="22">
        <f aca="true" t="shared" si="4" ref="D31:M31">MIN(D5:D26)</f>
        <v>1.05</v>
      </c>
      <c r="E31" s="22">
        <f t="shared" si="4"/>
        <v>1.26</v>
      </c>
      <c r="F31" s="22">
        <f t="shared" si="4"/>
        <v>8645.87</v>
      </c>
      <c r="G31" s="22">
        <f t="shared" si="4"/>
        <v>5642.82</v>
      </c>
      <c r="H31" s="22">
        <f t="shared" si="4"/>
        <v>1024.85</v>
      </c>
      <c r="I31" s="22">
        <f t="shared" si="4"/>
        <v>818.77</v>
      </c>
      <c r="J31" s="22">
        <f t="shared" si="4"/>
        <v>30.48187826794985</v>
      </c>
      <c r="K31" s="22">
        <f t="shared" si="4"/>
        <v>0.4</v>
      </c>
      <c r="L31" s="22">
        <f t="shared" si="4"/>
        <v>0.55</v>
      </c>
      <c r="M31" s="22">
        <f t="shared" si="4"/>
        <v>0</v>
      </c>
      <c r="N31" s="26">
        <f>MIN(N5:N26)</f>
        <v>32146.96</v>
      </c>
    </row>
  </sheetData>
  <sheetProtection/>
  <mergeCells count="14">
    <mergeCell ref="G3:G4"/>
    <mergeCell ref="H3:H4"/>
    <mergeCell ref="M3:M4"/>
    <mergeCell ref="L2:N2"/>
    <mergeCell ref="I3:I4"/>
    <mergeCell ref="J3:J4"/>
    <mergeCell ref="K3:K4"/>
    <mergeCell ref="L3:L4"/>
    <mergeCell ref="A3:A4"/>
    <mergeCell ref="B3:B4"/>
    <mergeCell ref="C3:C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1" sqref="K2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2018-04-23T08:34:30Z</dcterms:created>
  <dcterms:modified xsi:type="dcterms:W3CDTF">2023-04-25T01:45:36Z</dcterms:modified>
  <cp:category/>
  <cp:version/>
  <cp:contentType/>
  <cp:contentStatus/>
</cp:coreProperties>
</file>