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-I.14" sheetId="1" r:id="rId1"/>
    <sheet name="ปริมาณน้ำสูงสุด" sheetId="2" r:id="rId2"/>
    <sheet name="ปริมาณน้ำต่ำสุด" sheetId="3" r:id="rId3"/>
    <sheet name="Data I.1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<sst xmlns="http://schemas.openxmlformats.org/spreadsheetml/2006/main" count="43" uniqueCount="21">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</sst>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0.000"/>
    <numFmt numFmtId="183" formatCode="d\ mmm"/>
    <numFmt numFmtId="184" formatCode="bbbb"/>
    <numFmt numFmtId="185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TH SarabunPSK"/>
      <family val="0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2">
    <xf numFmtId="178" fontId="0" fillId="0" borderId="0" xfId="0" applyAlignment="1">
      <alignment/>
    </xf>
    <xf numFmtId="0" fontId="0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1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1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1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1" fontId="0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0" fontId="0" fillId="0" borderId="19" xfId="90" applyFont="1" applyBorder="1" applyAlignment="1">
      <alignment horizontal="center"/>
      <protection/>
    </xf>
    <xf numFmtId="2" fontId="0" fillId="0" borderId="20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2" fontId="0" fillId="0" borderId="21" xfId="90" applyNumberFormat="1" applyFont="1" applyBorder="1" applyAlignment="1">
      <alignment horizontal="centerContinuous"/>
      <protection/>
    </xf>
    <xf numFmtId="181" fontId="0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0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182" fontId="0" fillId="0" borderId="0" xfId="90" applyNumberFormat="1" applyFont="1">
      <alignment/>
      <protection/>
    </xf>
    <xf numFmtId="0" fontId="0" fillId="0" borderId="25" xfId="90" applyFont="1" applyBorder="1" applyAlignment="1">
      <alignment horizontal="center"/>
      <protection/>
    </xf>
    <xf numFmtId="2" fontId="0" fillId="0" borderId="26" xfId="90" applyNumberFormat="1" applyFont="1" applyBorder="1" applyAlignment="1">
      <alignment horizontal="centerContinuous"/>
      <protection/>
    </xf>
    <xf numFmtId="2" fontId="0" fillId="0" borderId="27" xfId="90" applyNumberFormat="1" applyFont="1" applyBorder="1" applyAlignment="1">
      <alignment horizontal="centerContinuous"/>
      <protection/>
    </xf>
    <xf numFmtId="181" fontId="0" fillId="0" borderId="26" xfId="90" applyNumberFormat="1" applyFont="1" applyBorder="1" applyAlignment="1">
      <alignment horizontal="centerContinuous"/>
      <protection/>
    </xf>
    <xf numFmtId="181" fontId="0" fillId="0" borderId="28" xfId="90" applyNumberFormat="1" applyFont="1" applyBorder="1" applyAlignment="1">
      <alignment horizontal="centerContinuous"/>
      <protection/>
    </xf>
    <xf numFmtId="2" fontId="0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0" fillId="0" borderId="28" xfId="90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 applyAlignment="1">
      <alignment horizontal="center"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3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83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27" fillId="0" borderId="0" xfId="90" applyFont="1">
      <alignment/>
      <protection/>
    </xf>
    <xf numFmtId="2" fontId="27" fillId="0" borderId="0" xfId="90" applyNumberFormat="1" applyFont="1">
      <alignment/>
      <protection/>
    </xf>
    <xf numFmtId="0" fontId="0" fillId="0" borderId="25" xfId="90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83" fontId="0" fillId="0" borderId="36" xfId="90" applyNumberFormat="1" applyFont="1" applyBorder="1" applyAlignment="1">
      <alignment horizontal="right"/>
      <protection/>
    </xf>
    <xf numFmtId="2" fontId="28" fillId="0" borderId="0" xfId="90" applyNumberFormat="1" applyFont="1">
      <alignment/>
      <protection/>
    </xf>
    <xf numFmtId="2" fontId="0" fillId="0" borderId="0" xfId="90" applyNumberFormat="1" applyFont="1" applyBorder="1">
      <alignment/>
      <protection/>
    </xf>
    <xf numFmtId="0" fontId="0" fillId="0" borderId="0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7" xfId="90" applyNumberFormat="1" applyFont="1" applyBorder="1" applyAlignment="1">
      <alignment horizontal="center"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0" fontId="0" fillId="0" borderId="25" xfId="90" applyFont="1" applyBorder="1">
      <alignment/>
      <protection/>
    </xf>
    <xf numFmtId="183" fontId="0" fillId="0" borderId="32" xfId="90" applyNumberFormat="1" applyFont="1" applyBorder="1">
      <alignment/>
      <protection/>
    </xf>
    <xf numFmtId="183" fontId="0" fillId="0" borderId="36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83" fontId="0" fillId="0" borderId="32" xfId="90" applyNumberFormat="1" applyFont="1" applyBorder="1" applyAlignment="1">
      <alignment horizontal="center"/>
      <protection/>
    </xf>
    <xf numFmtId="183" fontId="0" fillId="0" borderId="36" xfId="90" applyNumberFormat="1" applyFont="1" applyBorder="1" applyAlignment="1">
      <alignment horizontal="center"/>
      <protection/>
    </xf>
    <xf numFmtId="2" fontId="0" fillId="0" borderId="36" xfId="90" applyNumberFormat="1" applyFont="1" applyBorder="1" applyAlignment="1">
      <alignment horizontal="center"/>
      <protection/>
    </xf>
    <xf numFmtId="181" fontId="0" fillId="0" borderId="36" xfId="90" applyNumberFormat="1" applyFont="1" applyBorder="1">
      <alignment/>
      <protection/>
    </xf>
    <xf numFmtId="181" fontId="0" fillId="0" borderId="32" xfId="90" applyNumberFormat="1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29" fillId="0" borderId="39" xfId="90" applyNumberFormat="1" applyFont="1" applyBorder="1">
      <alignment/>
      <protection/>
    </xf>
    <xf numFmtId="181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181" fontId="0" fillId="0" borderId="42" xfId="90" applyNumberFormat="1" applyFont="1" applyBorder="1">
      <alignment/>
      <protection/>
    </xf>
    <xf numFmtId="183" fontId="0" fillId="0" borderId="40" xfId="90" applyNumberFormat="1" applyFont="1" applyBorder="1">
      <alignment/>
      <protection/>
    </xf>
    <xf numFmtId="183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183" fontId="0" fillId="0" borderId="0" xfId="90" applyNumberFormat="1" applyFont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I14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055"/>
          <c:y val="-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73"/>
          <c:w val="0.786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I.14'!$Q$9:$Q$37</c:f>
              <c:numCache>
                <c:ptCount val="29"/>
                <c:pt idx="0">
                  <c:v>6.159999999999968</c:v>
                </c:pt>
                <c:pt idx="1">
                  <c:v>8.96999999999997</c:v>
                </c:pt>
                <c:pt idx="2">
                  <c:v>8.45999999999998</c:v>
                </c:pt>
                <c:pt idx="3">
                  <c:v>6.699999999999989</c:v>
                </c:pt>
                <c:pt idx="4">
                  <c:v>8.079999999999984</c:v>
                </c:pt>
                <c:pt idx="5">
                  <c:v>7.1299999999999955</c:v>
                </c:pt>
                <c:pt idx="6">
                  <c:v>7.819999999999993</c:v>
                </c:pt>
                <c:pt idx="7">
                  <c:v>6.5</c:v>
                </c:pt>
                <c:pt idx="8">
                  <c:v>8.409999999999968</c:v>
                </c:pt>
                <c:pt idx="9">
                  <c:v>8.149999999999977</c:v>
                </c:pt>
                <c:pt idx="10">
                  <c:v>8.029999999999973</c:v>
                </c:pt>
                <c:pt idx="11">
                  <c:v>8.54000000000002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7.430000000000007</c:v>
                </c:pt>
                <c:pt idx="25">
                  <c:v>7.550000000000011</c:v>
                </c:pt>
                <c:pt idx="26">
                  <c:v>6.75</c:v>
                </c:pt>
                <c:pt idx="27">
                  <c:v>4.699999999999989</c:v>
                </c:pt>
                <c:pt idx="28">
                  <c:v>6.300000000000011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I.14'!$R$9:$R$37</c:f>
              <c:numCache>
                <c:ptCount val="29"/>
                <c:pt idx="0">
                  <c:v>0.37999999999999545</c:v>
                </c:pt>
                <c:pt idx="1">
                  <c:v>0.5099999999999909</c:v>
                </c:pt>
                <c:pt idx="2">
                  <c:v>0.9900000000000091</c:v>
                </c:pt>
                <c:pt idx="3">
                  <c:v>0.7799999999999727</c:v>
                </c:pt>
                <c:pt idx="4">
                  <c:v>0.6100000000000136</c:v>
                </c:pt>
                <c:pt idx="5">
                  <c:v>0.6999999999999886</c:v>
                </c:pt>
                <c:pt idx="6">
                  <c:v>0.9499999999999886</c:v>
                </c:pt>
                <c:pt idx="7">
                  <c:v>0.4900000000000091</c:v>
                </c:pt>
                <c:pt idx="8">
                  <c:v>0.5500000000000114</c:v>
                </c:pt>
                <c:pt idx="9">
                  <c:v>0.5600000000000023</c:v>
                </c:pt>
                <c:pt idx="10">
                  <c:v>0.5</c:v>
                </c:pt>
                <c:pt idx="11">
                  <c:v>0.30000000000001137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0.8999999999999773</c:v>
                </c:pt>
                <c:pt idx="18">
                  <c:v>1.0600000000000023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  <c:pt idx="24">
                  <c:v>0.3199999999999932</c:v>
                </c:pt>
                <c:pt idx="25">
                  <c:v>0.3199999999999932</c:v>
                </c:pt>
                <c:pt idx="26">
                  <c:v>0.3499999999999659</c:v>
                </c:pt>
                <c:pt idx="27">
                  <c:v>0.5</c:v>
                </c:pt>
                <c:pt idx="28">
                  <c:v>0.44999999999998863</c:v>
                </c:pt>
              </c:numCache>
            </c:numRef>
          </c:val>
        </c:ser>
        <c:overlap val="100"/>
        <c:gapWidth val="50"/>
        <c:axId val="4745085"/>
        <c:axId val="42705766"/>
      </c:barChart>
      <c:catAx>
        <c:axId val="474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45085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210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15"/>
          <c:w val="0.8272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I.14'!$C$9:$C$37</c:f>
              <c:numCache>
                <c:ptCount val="29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  <c:pt idx="24">
                  <c:v>375.5</c:v>
                </c:pt>
                <c:pt idx="25">
                  <c:v>389.6</c:v>
                </c:pt>
                <c:pt idx="26">
                  <c:v>320.6</c:v>
                </c:pt>
                <c:pt idx="27">
                  <c:v>174.1</c:v>
                </c:pt>
                <c:pt idx="28">
                  <c:v>230.61</c:v>
                </c:pt>
              </c:numCache>
            </c:numRef>
          </c:val>
        </c:ser>
        <c:gapWidth val="50"/>
        <c:axId val="48807575"/>
        <c:axId val="36614992"/>
      </c:barChart>
      <c:catAx>
        <c:axId val="4880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8807575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15"/>
          <c:w val="0.8272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I.14'!$A$9:$A$37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I.14'!$I$9:$I$37</c:f>
              <c:numCache>
                <c:ptCount val="29"/>
                <c:pt idx="0">
                  <c:v>0.84</c:v>
                </c:pt>
                <c:pt idx="1">
                  <c:v>0.9</c:v>
                </c:pt>
                <c:pt idx="2">
                  <c:v>1.9</c:v>
                </c:pt>
                <c:pt idx="3">
                  <c:v>1.1</c:v>
                </c:pt>
                <c:pt idx="4">
                  <c:v>0.44</c:v>
                </c:pt>
                <c:pt idx="5">
                  <c:v>0.82</c:v>
                </c:pt>
                <c:pt idx="6">
                  <c:v>3.28</c:v>
                </c:pt>
                <c:pt idx="7">
                  <c:v>0.63</c:v>
                </c:pt>
                <c:pt idx="8">
                  <c:v>1.05</c:v>
                </c:pt>
                <c:pt idx="9">
                  <c:v>4</c:v>
                </c:pt>
                <c:pt idx="10">
                  <c:v>1.85</c:v>
                </c:pt>
                <c:pt idx="11">
                  <c:v>0.4</c:v>
                </c:pt>
                <c:pt idx="12">
                  <c:v>4.96</c:v>
                </c:pt>
                <c:pt idx="13">
                  <c:v>0.94</c:v>
                </c:pt>
                <c:pt idx="14">
                  <c:v>0.83</c:v>
                </c:pt>
                <c:pt idx="15">
                  <c:v>3.22</c:v>
                </c:pt>
                <c:pt idx="16">
                  <c:v>0.32</c:v>
                </c:pt>
                <c:pt idx="17">
                  <c:v>0.32</c:v>
                </c:pt>
                <c:pt idx="18">
                  <c:v>2.9</c:v>
                </c:pt>
                <c:pt idx="19">
                  <c:v>0.08</c:v>
                </c:pt>
                <c:pt idx="20">
                  <c:v>0</c:v>
                </c:pt>
                <c:pt idx="21">
                  <c:v>0</c:v>
                </c:pt>
                <c:pt idx="22">
                  <c:v>0.03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  <c:pt idx="26">
                  <c:v>0.04</c:v>
                </c:pt>
                <c:pt idx="27">
                  <c:v>0.03</c:v>
                </c:pt>
                <c:pt idx="28">
                  <c:v>0.02</c:v>
                </c:pt>
              </c:numCache>
            </c:numRef>
          </c:val>
        </c:ser>
        <c:gapWidth val="50"/>
        <c:axId val="61099473"/>
        <c:axId val="13024346"/>
      </c:barChart>
      <c:cat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109947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31">
      <selection activeCell="T42" sqref="T42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5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21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Q8" s="91" t="s">
        <v>5</v>
      </c>
      <c r="R8" s="91" t="s">
        <v>6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v>357.59</v>
      </c>
      <c r="C9" s="50">
        <v>236.2</v>
      </c>
      <c r="D9" s="51">
        <v>35628</v>
      </c>
      <c r="E9" s="52">
        <f aca="true" t="shared" si="0" ref="E9:E20">$Q$5+R9</f>
        <v>351.81</v>
      </c>
      <c r="F9" s="53">
        <v>234.1</v>
      </c>
      <c r="G9" s="54">
        <v>35628</v>
      </c>
      <c r="H9" s="49">
        <v>351.81</v>
      </c>
      <c r="I9" s="50">
        <v>0.84</v>
      </c>
      <c r="J9" s="51">
        <v>36234</v>
      </c>
      <c r="K9" s="52">
        <f aca="true" t="shared" si="1" ref="K9:K20">$Q$5+U9</f>
        <v>351.43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6">
        <f>B9-Q$5</f>
        <v>6.159999999999968</v>
      </c>
      <c r="R9" s="6">
        <f>H9-Q$5</f>
        <v>0.37999999999999545</v>
      </c>
      <c r="S9" s="56"/>
      <c r="T9" s="57"/>
      <c r="U9" s="57"/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v>360.4</v>
      </c>
      <c r="C10" s="60">
        <v>833.2</v>
      </c>
      <c r="D10" s="51">
        <v>35673</v>
      </c>
      <c r="E10" s="61">
        <f t="shared" si="0"/>
        <v>351.94</v>
      </c>
      <c r="F10" s="50">
        <v>816.4</v>
      </c>
      <c r="G10" s="62">
        <v>35674</v>
      </c>
      <c r="H10" s="49">
        <v>351.94</v>
      </c>
      <c r="I10" s="50">
        <v>0.9</v>
      </c>
      <c r="J10" s="51">
        <v>36288</v>
      </c>
      <c r="K10" s="61">
        <f t="shared" si="1"/>
        <v>351.43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">
        <f aca="true" t="shared" si="2" ref="Q10:Q36">B10-Q$5</f>
        <v>8.96999999999997</v>
      </c>
      <c r="R10" s="6">
        <f aca="true" t="shared" si="3" ref="R10:R36">H10-Q$5</f>
        <v>0.5099999999999909</v>
      </c>
      <c r="S10" s="56"/>
      <c r="T10" s="57"/>
      <c r="U10" s="57"/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v>359.89</v>
      </c>
      <c r="C11" s="50">
        <v>649.6</v>
      </c>
      <c r="D11" s="51">
        <v>35677</v>
      </c>
      <c r="E11" s="61">
        <f t="shared" si="0"/>
        <v>352.42</v>
      </c>
      <c r="F11" s="50">
        <v>649.6</v>
      </c>
      <c r="G11" s="62">
        <v>35677</v>
      </c>
      <c r="H11" s="49">
        <v>352.42</v>
      </c>
      <c r="I11" s="50">
        <v>1.9</v>
      </c>
      <c r="J11" s="51">
        <v>36246</v>
      </c>
      <c r="K11" s="61">
        <f t="shared" si="1"/>
        <v>351.43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6">
        <f t="shared" si="2"/>
        <v>8.45999999999998</v>
      </c>
      <c r="R11" s="6">
        <f t="shared" si="3"/>
        <v>0.9900000000000091</v>
      </c>
      <c r="S11" s="56"/>
      <c r="T11" s="57"/>
      <c r="U11" s="57"/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v>358.13</v>
      </c>
      <c r="C12" s="50">
        <v>298</v>
      </c>
      <c r="D12" s="51">
        <v>35663</v>
      </c>
      <c r="E12" s="61">
        <f t="shared" si="0"/>
        <v>352.21</v>
      </c>
      <c r="F12" s="50">
        <v>297.2</v>
      </c>
      <c r="G12" s="62">
        <v>35669</v>
      </c>
      <c r="H12" s="49">
        <v>352.21</v>
      </c>
      <c r="I12" s="50">
        <v>1.1</v>
      </c>
      <c r="J12" s="51">
        <v>36229</v>
      </c>
      <c r="K12" s="61">
        <f t="shared" si="1"/>
        <v>351.43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6">
        <f t="shared" si="2"/>
        <v>6.699999999999989</v>
      </c>
      <c r="R12" s="6">
        <f t="shared" si="3"/>
        <v>0.7799999999999727</v>
      </c>
      <c r="S12" s="56"/>
      <c r="T12" s="57"/>
      <c r="U12" s="57"/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v>359.51</v>
      </c>
      <c r="C13" s="50">
        <v>468.2</v>
      </c>
      <c r="D13" s="51">
        <v>36407</v>
      </c>
      <c r="E13" s="61">
        <f t="shared" si="0"/>
        <v>352.04</v>
      </c>
      <c r="F13" s="50">
        <v>468.2</v>
      </c>
      <c r="G13" s="62">
        <v>36407</v>
      </c>
      <c r="H13" s="49">
        <v>352.04</v>
      </c>
      <c r="I13" s="50">
        <v>0.44</v>
      </c>
      <c r="J13" s="51">
        <v>36355</v>
      </c>
      <c r="K13" s="61">
        <f t="shared" si="1"/>
        <v>351.43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6">
        <f t="shared" si="2"/>
        <v>8.079999999999984</v>
      </c>
      <c r="R13" s="6">
        <f t="shared" si="3"/>
        <v>0.6100000000000136</v>
      </c>
      <c r="S13" s="56"/>
      <c r="T13" s="57"/>
      <c r="U13" s="57"/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v>358.56</v>
      </c>
      <c r="C14" s="50">
        <v>306.1</v>
      </c>
      <c r="D14" s="51">
        <v>36414</v>
      </c>
      <c r="E14" s="61">
        <f t="shared" si="0"/>
        <v>352.13</v>
      </c>
      <c r="F14" s="50">
        <v>305.4</v>
      </c>
      <c r="G14" s="62">
        <v>36414</v>
      </c>
      <c r="H14" s="49">
        <v>352.13</v>
      </c>
      <c r="I14" s="50">
        <v>0.82</v>
      </c>
      <c r="J14" s="51">
        <v>36971</v>
      </c>
      <c r="K14" s="61">
        <f t="shared" si="1"/>
        <v>351.43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6">
        <f t="shared" si="2"/>
        <v>7.1299999999999955</v>
      </c>
      <c r="R14" s="6">
        <f t="shared" si="3"/>
        <v>0.6999999999999886</v>
      </c>
      <c r="S14" s="56"/>
      <c r="T14" s="57"/>
      <c r="U14" s="57"/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v>359.25</v>
      </c>
      <c r="C15" s="50">
        <v>403.4</v>
      </c>
      <c r="D15" s="51" t="s">
        <v>19</v>
      </c>
      <c r="E15" s="61">
        <f t="shared" si="0"/>
        <v>352.38</v>
      </c>
      <c r="F15" s="50">
        <v>403.4</v>
      </c>
      <c r="G15" s="62">
        <v>37169</v>
      </c>
      <c r="H15" s="49">
        <v>352.38</v>
      </c>
      <c r="I15" s="50">
        <v>3.28</v>
      </c>
      <c r="J15" s="51">
        <v>36973</v>
      </c>
      <c r="K15" s="61">
        <f t="shared" si="1"/>
        <v>351.43</v>
      </c>
      <c r="L15" s="50">
        <v>3.28</v>
      </c>
      <c r="M15" s="62">
        <v>36973</v>
      </c>
      <c r="N15" s="49">
        <v>2187.96</v>
      </c>
      <c r="O15" s="55">
        <v>69.19</v>
      </c>
      <c r="Q15" s="6">
        <f t="shared" si="2"/>
        <v>7.819999999999993</v>
      </c>
      <c r="R15" s="6">
        <f t="shared" si="3"/>
        <v>0.9499999999999886</v>
      </c>
      <c r="S15" s="56"/>
      <c r="T15" s="57"/>
      <c r="U15" s="57"/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v>357.93</v>
      </c>
      <c r="C16" s="50">
        <v>238</v>
      </c>
      <c r="D16" s="51">
        <v>37096</v>
      </c>
      <c r="E16" s="61">
        <f t="shared" si="0"/>
        <v>351.92</v>
      </c>
      <c r="F16" s="50">
        <v>237.5</v>
      </c>
      <c r="G16" s="62">
        <v>37096</v>
      </c>
      <c r="H16" s="49">
        <v>351.92</v>
      </c>
      <c r="I16" s="50">
        <v>0.63</v>
      </c>
      <c r="J16" s="51">
        <v>36953</v>
      </c>
      <c r="K16" s="61">
        <f t="shared" si="1"/>
        <v>351.43</v>
      </c>
      <c r="L16" s="50">
        <v>0.7</v>
      </c>
      <c r="M16" s="62">
        <v>36953</v>
      </c>
      <c r="N16" s="49">
        <v>1580.596</v>
      </c>
      <c r="O16" s="55">
        <v>50.12</v>
      </c>
      <c r="Q16" s="6">
        <f t="shared" si="2"/>
        <v>6.5</v>
      </c>
      <c r="R16" s="6">
        <f t="shared" si="3"/>
        <v>0.4900000000000091</v>
      </c>
      <c r="S16" s="56"/>
      <c r="T16" s="57"/>
      <c r="U16" s="57"/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v>359.84</v>
      </c>
      <c r="C17" s="50">
        <v>563.9</v>
      </c>
      <c r="D17" s="51">
        <v>37487</v>
      </c>
      <c r="E17" s="61">
        <f t="shared" si="0"/>
        <v>351.98</v>
      </c>
      <c r="F17" s="50">
        <v>563.9</v>
      </c>
      <c r="G17" s="62">
        <v>37487</v>
      </c>
      <c r="H17" s="49">
        <v>351.98</v>
      </c>
      <c r="I17" s="50">
        <v>1.05</v>
      </c>
      <c r="J17" s="51">
        <v>37377</v>
      </c>
      <c r="K17" s="61">
        <f t="shared" si="1"/>
        <v>351.43</v>
      </c>
      <c r="L17" s="50">
        <v>1.2</v>
      </c>
      <c r="M17" s="62">
        <v>37376</v>
      </c>
      <c r="N17" s="49">
        <v>3523.41</v>
      </c>
      <c r="O17" s="55">
        <v>111.7</v>
      </c>
      <c r="Q17" s="6">
        <f t="shared" si="2"/>
        <v>8.409999999999968</v>
      </c>
      <c r="R17" s="6">
        <f t="shared" si="3"/>
        <v>0.5500000000000114</v>
      </c>
      <c r="S17" s="56"/>
      <c r="T17" s="57"/>
      <c r="U17" s="57"/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v>359.58</v>
      </c>
      <c r="C18" s="50">
        <v>546.5</v>
      </c>
      <c r="D18" s="51">
        <v>37520</v>
      </c>
      <c r="E18" s="61">
        <f t="shared" si="0"/>
        <v>351.99</v>
      </c>
      <c r="F18" s="50">
        <v>546.5</v>
      </c>
      <c r="G18" s="62">
        <v>37520</v>
      </c>
      <c r="H18" s="49">
        <v>351.99</v>
      </c>
      <c r="I18" s="50">
        <v>4</v>
      </c>
      <c r="J18" s="51">
        <v>37359</v>
      </c>
      <c r="K18" s="61">
        <f t="shared" si="1"/>
        <v>351.43</v>
      </c>
      <c r="L18" s="50">
        <v>0.8</v>
      </c>
      <c r="M18" s="62">
        <v>37359</v>
      </c>
      <c r="N18" s="49">
        <v>3423.93</v>
      </c>
      <c r="O18" s="55">
        <v>108.571793121</v>
      </c>
      <c r="Q18" s="6">
        <f t="shared" si="2"/>
        <v>8.149999999999977</v>
      </c>
      <c r="R18" s="6">
        <f t="shared" si="3"/>
        <v>0.5600000000000023</v>
      </c>
      <c r="S18" s="56"/>
      <c r="T18" s="57"/>
      <c r="U18" s="57"/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v>359.46</v>
      </c>
      <c r="C19" s="50">
        <v>490.3</v>
      </c>
      <c r="D19" s="51">
        <v>37522</v>
      </c>
      <c r="E19" s="61">
        <f t="shared" si="0"/>
        <v>351.93</v>
      </c>
      <c r="F19" s="50">
        <v>490.3</v>
      </c>
      <c r="G19" s="62">
        <v>37522</v>
      </c>
      <c r="H19" s="49">
        <v>351.93</v>
      </c>
      <c r="I19" s="50">
        <v>1.85</v>
      </c>
      <c r="J19" s="51">
        <v>37388</v>
      </c>
      <c r="K19" s="61">
        <f t="shared" si="1"/>
        <v>351.43</v>
      </c>
      <c r="L19" s="50">
        <v>1.85</v>
      </c>
      <c r="M19" s="51">
        <v>37388</v>
      </c>
      <c r="N19" s="61">
        <v>2137.97</v>
      </c>
      <c r="O19" s="55">
        <v>67.794387309</v>
      </c>
      <c r="Q19" s="6">
        <f t="shared" si="2"/>
        <v>8.029999999999973</v>
      </c>
      <c r="R19" s="6">
        <f t="shared" si="3"/>
        <v>0.5</v>
      </c>
      <c r="S19" s="56"/>
      <c r="T19" s="57"/>
      <c r="U19" s="57"/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v>359.97</v>
      </c>
      <c r="C20" s="50">
        <v>597.4</v>
      </c>
      <c r="D20" s="51">
        <v>37516</v>
      </c>
      <c r="E20" s="61">
        <f t="shared" si="0"/>
        <v>351.73</v>
      </c>
      <c r="F20" s="50">
        <v>597.19</v>
      </c>
      <c r="G20" s="62">
        <v>37516</v>
      </c>
      <c r="H20" s="49">
        <v>351.73</v>
      </c>
      <c r="I20" s="50">
        <v>0.4</v>
      </c>
      <c r="J20" s="51">
        <v>37347</v>
      </c>
      <c r="K20" s="61">
        <f t="shared" si="1"/>
        <v>351.43</v>
      </c>
      <c r="L20" s="50">
        <v>0.44</v>
      </c>
      <c r="M20" s="51">
        <v>37347</v>
      </c>
      <c r="N20" s="61">
        <v>3491.8</v>
      </c>
      <c r="O20" s="55">
        <v>110.72393045999999</v>
      </c>
      <c r="Q20" s="6">
        <f t="shared" si="2"/>
        <v>8.54000000000002</v>
      </c>
      <c r="R20" s="6">
        <f t="shared" si="3"/>
        <v>0.30000000000001137</v>
      </c>
      <c r="S20" s="56"/>
      <c r="T20" s="63"/>
      <c r="U20" s="57"/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6">
        <f t="shared" si="2"/>
        <v>8.120000000000005</v>
      </c>
      <c r="R21" s="6">
        <f t="shared" si="3"/>
        <v>0.7699999999999818</v>
      </c>
      <c r="S21" s="56"/>
      <c r="T21" s="57"/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4" ref="O22:O32">N22*0.0317097</f>
        <v>73.26715732902721</v>
      </c>
      <c r="Q22" s="6">
        <f t="shared" si="2"/>
        <v>7.519999999999982</v>
      </c>
      <c r="R22" s="6">
        <f t="shared" si="3"/>
        <v>0.9599999999999795</v>
      </c>
      <c r="S22" s="56"/>
      <c r="T22" s="57"/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4"/>
        <v>42.102554175</v>
      </c>
      <c r="Q23" s="6">
        <f t="shared" si="2"/>
        <v>6.980000000000018</v>
      </c>
      <c r="R23" s="6">
        <f t="shared" si="3"/>
        <v>1</v>
      </c>
      <c r="S23" s="56"/>
      <c r="T23" s="57"/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4"/>
        <v>93.509685621</v>
      </c>
      <c r="Q24" s="6">
        <f t="shared" si="2"/>
        <v>8</v>
      </c>
      <c r="R24" s="6">
        <f t="shared" si="3"/>
        <v>1.2099999999999795</v>
      </c>
      <c r="S24" s="56"/>
      <c r="T24" s="57"/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4"/>
        <v>42.402527937</v>
      </c>
      <c r="Q25" s="6">
        <f t="shared" si="2"/>
        <v>5.050000000000011</v>
      </c>
      <c r="R25" s="6">
        <f t="shared" si="3"/>
        <v>0.7799999999999727</v>
      </c>
      <c r="S25" s="56"/>
      <c r="T25" s="57"/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352.33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4"/>
        <v>72.594601695</v>
      </c>
      <c r="Q26" s="6">
        <f t="shared" si="2"/>
        <v>8.329999999999984</v>
      </c>
      <c r="R26" s="6">
        <f t="shared" si="3"/>
        <v>0.8999999999999773</v>
      </c>
      <c r="S26" s="56"/>
      <c r="T26" s="57"/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4"/>
        <v>111.671733393</v>
      </c>
      <c r="Q27" s="6">
        <f t="shared" si="2"/>
        <v>8.300000000000011</v>
      </c>
      <c r="R27" s="6">
        <f t="shared" si="3"/>
        <v>1.0600000000000023</v>
      </c>
      <c r="S27" s="56"/>
      <c r="T27" s="57"/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4"/>
        <v>59.53940110800001</v>
      </c>
      <c r="Q28" s="6">
        <f t="shared" si="2"/>
        <v>5.759999999999991</v>
      </c>
      <c r="R28" s="6">
        <f t="shared" si="3"/>
        <v>1.089999999999975</v>
      </c>
      <c r="T28" s="57"/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4"/>
        <v>59.597429859</v>
      </c>
      <c r="Q29" s="6">
        <f t="shared" si="2"/>
        <v>6.800000000000011</v>
      </c>
      <c r="R29" s="6">
        <f t="shared" si="3"/>
        <v>0.4900000000000091</v>
      </c>
      <c r="T29" s="57"/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4"/>
        <v>58.956576822</v>
      </c>
      <c r="Q30" s="6">
        <f t="shared" si="2"/>
        <v>7.25</v>
      </c>
      <c r="R30" s="6">
        <f t="shared" si="3"/>
        <v>0.3499999999999659</v>
      </c>
      <c r="T30" s="57"/>
    </row>
    <row r="31" spans="1:18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4"/>
        <v>18.266689782</v>
      </c>
      <c r="Q31" s="6">
        <f t="shared" si="2"/>
        <v>4.550000000000011</v>
      </c>
      <c r="R31" s="6">
        <f t="shared" si="3"/>
        <v>0.5</v>
      </c>
    </row>
    <row r="32" spans="1:18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4"/>
        <v>65.039448573</v>
      </c>
      <c r="Q32" s="6">
        <f t="shared" si="2"/>
        <v>6.980000000000018</v>
      </c>
      <c r="R32" s="6">
        <f t="shared" si="3"/>
        <v>0.5699999999999932</v>
      </c>
    </row>
    <row r="33" spans="1:18" ht="18" customHeight="1">
      <c r="A33" s="72">
        <v>2560</v>
      </c>
      <c r="B33" s="66">
        <v>358.86</v>
      </c>
      <c r="C33" s="67">
        <v>375.5</v>
      </c>
      <c r="D33" s="73">
        <v>42944</v>
      </c>
      <c r="E33" s="68">
        <v>358.83</v>
      </c>
      <c r="F33" s="67">
        <v>373.25</v>
      </c>
      <c r="G33" s="74">
        <v>43307</v>
      </c>
      <c r="H33" s="66">
        <v>351.75</v>
      </c>
      <c r="I33" s="67">
        <v>0</v>
      </c>
      <c r="J33" s="73">
        <v>43234</v>
      </c>
      <c r="K33" s="68">
        <v>351.75</v>
      </c>
      <c r="L33" s="67">
        <v>0</v>
      </c>
      <c r="M33" s="74">
        <v>43235</v>
      </c>
      <c r="N33" s="66">
        <v>3069.04</v>
      </c>
      <c r="O33" s="71">
        <v>97.32</v>
      </c>
      <c r="Q33" s="6">
        <f t="shared" si="2"/>
        <v>7.430000000000007</v>
      </c>
      <c r="R33" s="6">
        <f t="shared" si="3"/>
        <v>0.3199999999999932</v>
      </c>
    </row>
    <row r="34" spans="1:18" ht="18" customHeight="1">
      <c r="A34" s="72">
        <v>2561</v>
      </c>
      <c r="B34" s="66">
        <v>358.98</v>
      </c>
      <c r="C34" s="67">
        <v>389.6</v>
      </c>
      <c r="D34" s="73">
        <v>43341</v>
      </c>
      <c r="E34" s="61">
        <v>358.91</v>
      </c>
      <c r="F34" s="67">
        <v>384.7</v>
      </c>
      <c r="G34" s="74">
        <v>43706</v>
      </c>
      <c r="H34" s="70">
        <v>351.75</v>
      </c>
      <c r="I34" s="75">
        <v>0.05</v>
      </c>
      <c r="J34" s="76">
        <v>43510</v>
      </c>
      <c r="K34" s="69">
        <v>351.75</v>
      </c>
      <c r="L34" s="75">
        <v>0.05</v>
      </c>
      <c r="M34" s="77">
        <v>43510</v>
      </c>
      <c r="N34" s="70">
        <v>3038.62</v>
      </c>
      <c r="O34" s="78">
        <v>96.35</v>
      </c>
      <c r="Q34" s="6">
        <f t="shared" si="2"/>
        <v>7.550000000000011</v>
      </c>
      <c r="R34" s="6">
        <f t="shared" si="3"/>
        <v>0.3199999999999932</v>
      </c>
    </row>
    <row r="35" spans="1:18" ht="18" customHeight="1">
      <c r="A35" s="72">
        <v>2562</v>
      </c>
      <c r="B35" s="66">
        <v>358.18</v>
      </c>
      <c r="C35" s="67">
        <v>320.6</v>
      </c>
      <c r="D35" s="73">
        <v>43704</v>
      </c>
      <c r="E35" s="68">
        <v>358.15</v>
      </c>
      <c r="F35" s="67">
        <v>318.5</v>
      </c>
      <c r="G35" s="74">
        <v>44070</v>
      </c>
      <c r="H35" s="66">
        <v>351.78</v>
      </c>
      <c r="I35" s="67">
        <v>0.04</v>
      </c>
      <c r="J35" s="73">
        <v>43866</v>
      </c>
      <c r="K35" s="68">
        <v>351.78</v>
      </c>
      <c r="L35" s="67">
        <v>0.04</v>
      </c>
      <c r="M35" s="74">
        <v>43866</v>
      </c>
      <c r="N35" s="66">
        <v>970.2</v>
      </c>
      <c r="O35" s="71">
        <v>30.76</v>
      </c>
      <c r="Q35" s="6">
        <f t="shared" si="2"/>
        <v>6.75</v>
      </c>
      <c r="R35" s="6">
        <f t="shared" si="3"/>
        <v>0.3499999999999659</v>
      </c>
    </row>
    <row r="36" spans="1:18" ht="18" customHeight="1">
      <c r="A36" s="72">
        <v>2563</v>
      </c>
      <c r="B36" s="66">
        <v>356.13</v>
      </c>
      <c r="C36" s="67">
        <v>174.1</v>
      </c>
      <c r="D36" s="73">
        <v>44067</v>
      </c>
      <c r="E36" s="68">
        <v>356.07</v>
      </c>
      <c r="F36" s="67">
        <v>169.9</v>
      </c>
      <c r="G36" s="74">
        <v>44066</v>
      </c>
      <c r="H36" s="66">
        <v>351.93</v>
      </c>
      <c r="I36" s="67">
        <v>0.03</v>
      </c>
      <c r="J36" s="73">
        <v>43922</v>
      </c>
      <c r="K36" s="68">
        <v>351.98</v>
      </c>
      <c r="L36" s="67">
        <v>0.04</v>
      </c>
      <c r="M36" s="74">
        <v>43922</v>
      </c>
      <c r="N36" s="66">
        <v>400.38</v>
      </c>
      <c r="O36" s="71">
        <v>12.7</v>
      </c>
      <c r="Q36" s="6">
        <f t="shared" si="2"/>
        <v>4.699999999999989</v>
      </c>
      <c r="R36" s="6">
        <f t="shared" si="3"/>
        <v>0.5</v>
      </c>
    </row>
    <row r="37" spans="1:18" ht="18" customHeight="1">
      <c r="A37" s="72">
        <v>2564</v>
      </c>
      <c r="B37" s="66">
        <v>357.73</v>
      </c>
      <c r="C37" s="67">
        <v>230.61</v>
      </c>
      <c r="D37" s="73">
        <v>44505</v>
      </c>
      <c r="E37" s="68">
        <v>357.67</v>
      </c>
      <c r="F37" s="67">
        <v>227.19</v>
      </c>
      <c r="G37" s="74">
        <v>44505</v>
      </c>
      <c r="H37" s="66">
        <v>351.88</v>
      </c>
      <c r="I37" s="67">
        <v>0.02</v>
      </c>
      <c r="J37" s="73">
        <v>242639</v>
      </c>
      <c r="K37" s="68">
        <v>351.88</v>
      </c>
      <c r="L37" s="67">
        <v>0.02</v>
      </c>
      <c r="M37" s="74">
        <v>242640</v>
      </c>
      <c r="N37" s="66">
        <v>1291.19</v>
      </c>
      <c r="O37" s="71">
        <v>40.943247543000005</v>
      </c>
      <c r="Q37" s="6">
        <v>6.300000000000011</v>
      </c>
      <c r="R37" s="1">
        <v>0.44999999999998863</v>
      </c>
    </row>
    <row r="38" spans="1:15" ht="18" customHeight="1">
      <c r="A38" s="72"/>
      <c r="B38" s="66"/>
      <c r="C38" s="67"/>
      <c r="D38" s="73"/>
      <c r="E38" s="68"/>
      <c r="F38" s="67"/>
      <c r="G38" s="79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0"/>
      <c r="E39" s="68"/>
      <c r="F39" s="67"/>
      <c r="G39" s="79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0"/>
      <c r="E40" s="68"/>
      <c r="F40" s="67"/>
      <c r="G40" s="79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1"/>
      <c r="C41" s="82" t="s">
        <v>20</v>
      </c>
      <c r="D41" s="83"/>
      <c r="E41" s="84"/>
      <c r="F41" s="85"/>
      <c r="G41" s="86"/>
      <c r="H41" s="81"/>
      <c r="I41" s="85"/>
      <c r="J41" s="87"/>
      <c r="K41" s="84"/>
      <c r="L41" s="85"/>
      <c r="M41" s="88"/>
      <c r="N41" s="81"/>
      <c r="O41" s="89"/>
    </row>
    <row r="42" ht="21">
      <c r="J42" s="90"/>
    </row>
    <row r="43" ht="21">
      <c r="J43" s="90"/>
    </row>
    <row r="44" ht="21">
      <c r="J44" s="90"/>
    </row>
    <row r="45" ht="21">
      <c r="J45" s="90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2010-11-29T08:55:02Z</cp:lastPrinted>
  <dcterms:created xsi:type="dcterms:W3CDTF">1994-01-31T08:04:27Z</dcterms:created>
  <dcterms:modified xsi:type="dcterms:W3CDTF">2022-06-01T07:01:47Z</dcterms:modified>
  <cp:category/>
  <cp:version/>
  <cp:contentType/>
  <cp:contentStatus/>
</cp:coreProperties>
</file>