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I.1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<sst xmlns="http://schemas.openxmlformats.org/spreadsheetml/2006/main" count="39" uniqueCount="24">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</sst>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6675"/>
          <c:w val="0.87325"/>
          <c:h val="0.67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I.14'!$C$5:$C$32</c:f>
              <c:numCache>
                <c:ptCount val="28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450.3</c:v>
                </c:pt>
              </c:numCache>
            </c:numRef>
          </c:val>
        </c:ser>
        <c:axId val="10259042"/>
        <c:axId val="66258683"/>
      </c:barChart>
      <c:lineChart>
        <c:grouping val="standard"/>
        <c:varyColors val="0"/>
        <c:ser>
          <c:idx val="1"/>
          <c:order val="1"/>
          <c:tx>
            <c:v>ค่าเฉลี่ย (2536 - 2562 )อยู่ระหว่างค่า+-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I.14'!$E$5:$E$31</c:f>
              <c:numCache>
                <c:ptCount val="27"/>
                <c:pt idx="0">
                  <c:v>2309.696800296296</c:v>
                </c:pt>
                <c:pt idx="1">
                  <c:v>2309.696800296296</c:v>
                </c:pt>
                <c:pt idx="2">
                  <c:v>2309.696800296296</c:v>
                </c:pt>
                <c:pt idx="3">
                  <c:v>2309.696800296296</c:v>
                </c:pt>
                <c:pt idx="4">
                  <c:v>2309.696800296296</c:v>
                </c:pt>
                <c:pt idx="5">
                  <c:v>2309.696800296296</c:v>
                </c:pt>
                <c:pt idx="6">
                  <c:v>2309.696800296296</c:v>
                </c:pt>
                <c:pt idx="7">
                  <c:v>2309.696800296296</c:v>
                </c:pt>
                <c:pt idx="8">
                  <c:v>2309.696800296296</c:v>
                </c:pt>
                <c:pt idx="9">
                  <c:v>2309.696800296296</c:v>
                </c:pt>
                <c:pt idx="10">
                  <c:v>2309.696800296296</c:v>
                </c:pt>
                <c:pt idx="11">
                  <c:v>2309.696800296296</c:v>
                </c:pt>
                <c:pt idx="12">
                  <c:v>2309.696800296296</c:v>
                </c:pt>
                <c:pt idx="13">
                  <c:v>2309.696800296296</c:v>
                </c:pt>
                <c:pt idx="14">
                  <c:v>2309.696800296296</c:v>
                </c:pt>
                <c:pt idx="15">
                  <c:v>2309.696800296296</c:v>
                </c:pt>
                <c:pt idx="16">
                  <c:v>2309.696800296296</c:v>
                </c:pt>
                <c:pt idx="17">
                  <c:v>2309.696800296296</c:v>
                </c:pt>
                <c:pt idx="18">
                  <c:v>2309.696800296296</c:v>
                </c:pt>
                <c:pt idx="19">
                  <c:v>2309.696800296296</c:v>
                </c:pt>
                <c:pt idx="20">
                  <c:v>2309.696800296296</c:v>
                </c:pt>
                <c:pt idx="21">
                  <c:v>2309.696800296296</c:v>
                </c:pt>
                <c:pt idx="22">
                  <c:v>2309.696800296296</c:v>
                </c:pt>
                <c:pt idx="23">
                  <c:v>2309.696800296296</c:v>
                </c:pt>
                <c:pt idx="24">
                  <c:v>2309.696800296296</c:v>
                </c:pt>
                <c:pt idx="25">
                  <c:v>2309.696800296296</c:v>
                </c:pt>
                <c:pt idx="26">
                  <c:v>2309.696800296296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I.14'!$H$5:$H$31</c:f>
              <c:numCache>
                <c:ptCount val="27"/>
                <c:pt idx="0">
                  <c:v>3248.3188475564484</c:v>
                </c:pt>
                <c:pt idx="1">
                  <c:v>3248.3188475564484</c:v>
                </c:pt>
                <c:pt idx="2">
                  <c:v>3248.3188475564484</c:v>
                </c:pt>
                <c:pt idx="3">
                  <c:v>3248.3188475564484</c:v>
                </c:pt>
                <c:pt idx="4">
                  <c:v>3248.3188475564484</c:v>
                </c:pt>
                <c:pt idx="5">
                  <c:v>3248.3188475564484</c:v>
                </c:pt>
                <c:pt idx="6">
                  <c:v>3248.3188475564484</c:v>
                </c:pt>
                <c:pt idx="7">
                  <c:v>3248.3188475564484</c:v>
                </c:pt>
                <c:pt idx="8">
                  <c:v>3248.3188475564484</c:v>
                </c:pt>
                <c:pt idx="9">
                  <c:v>3248.3188475564484</c:v>
                </c:pt>
                <c:pt idx="10">
                  <c:v>3248.3188475564484</c:v>
                </c:pt>
                <c:pt idx="11">
                  <c:v>3248.3188475564484</c:v>
                </c:pt>
                <c:pt idx="12">
                  <c:v>3248.3188475564484</c:v>
                </c:pt>
                <c:pt idx="13">
                  <c:v>3248.3188475564484</c:v>
                </c:pt>
                <c:pt idx="14">
                  <c:v>3248.3188475564484</c:v>
                </c:pt>
                <c:pt idx="15">
                  <c:v>3248.3188475564484</c:v>
                </c:pt>
                <c:pt idx="16">
                  <c:v>3248.3188475564484</c:v>
                </c:pt>
                <c:pt idx="17">
                  <c:v>3248.3188475564484</c:v>
                </c:pt>
                <c:pt idx="18">
                  <c:v>3248.3188475564484</c:v>
                </c:pt>
                <c:pt idx="19">
                  <c:v>3248.3188475564484</c:v>
                </c:pt>
                <c:pt idx="20">
                  <c:v>3248.3188475564484</c:v>
                </c:pt>
                <c:pt idx="21">
                  <c:v>3248.3188475564484</c:v>
                </c:pt>
                <c:pt idx="22">
                  <c:v>3248.3188475564484</c:v>
                </c:pt>
                <c:pt idx="23">
                  <c:v>3248.3188475564484</c:v>
                </c:pt>
                <c:pt idx="24">
                  <c:v>3248.3188475564484</c:v>
                </c:pt>
                <c:pt idx="25">
                  <c:v>3248.3188475564484</c:v>
                </c:pt>
                <c:pt idx="26">
                  <c:v>3248.3188475564484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I.14'!$F$5:$F$31</c:f>
              <c:numCache>
                <c:ptCount val="27"/>
                <c:pt idx="0">
                  <c:v>1371.0747530361434</c:v>
                </c:pt>
                <c:pt idx="1">
                  <c:v>1371.0747530361434</c:v>
                </c:pt>
                <c:pt idx="2">
                  <c:v>1371.0747530361434</c:v>
                </c:pt>
                <c:pt idx="3">
                  <c:v>1371.0747530361434</c:v>
                </c:pt>
                <c:pt idx="4">
                  <c:v>1371.0747530361434</c:v>
                </c:pt>
                <c:pt idx="5">
                  <c:v>1371.0747530361434</c:v>
                </c:pt>
                <c:pt idx="6">
                  <c:v>1371.0747530361434</c:v>
                </c:pt>
                <c:pt idx="7">
                  <c:v>1371.0747530361434</c:v>
                </c:pt>
                <c:pt idx="8">
                  <c:v>1371.0747530361434</c:v>
                </c:pt>
                <c:pt idx="9">
                  <c:v>1371.0747530361434</c:v>
                </c:pt>
                <c:pt idx="10">
                  <c:v>1371.0747530361434</c:v>
                </c:pt>
                <c:pt idx="11">
                  <c:v>1371.0747530361434</c:v>
                </c:pt>
                <c:pt idx="12">
                  <c:v>1371.0747530361434</c:v>
                </c:pt>
                <c:pt idx="13">
                  <c:v>1371.0747530361434</c:v>
                </c:pt>
                <c:pt idx="14">
                  <c:v>1371.0747530361434</c:v>
                </c:pt>
                <c:pt idx="15">
                  <c:v>1371.0747530361434</c:v>
                </c:pt>
                <c:pt idx="16">
                  <c:v>1371.0747530361434</c:v>
                </c:pt>
                <c:pt idx="17">
                  <c:v>1371.0747530361434</c:v>
                </c:pt>
                <c:pt idx="18">
                  <c:v>1371.0747530361434</c:v>
                </c:pt>
                <c:pt idx="19">
                  <c:v>1371.0747530361434</c:v>
                </c:pt>
                <c:pt idx="20">
                  <c:v>1371.0747530361434</c:v>
                </c:pt>
                <c:pt idx="21">
                  <c:v>1371.0747530361434</c:v>
                </c:pt>
                <c:pt idx="22">
                  <c:v>1371.0747530361434</c:v>
                </c:pt>
                <c:pt idx="23">
                  <c:v>1371.0747530361434</c:v>
                </c:pt>
                <c:pt idx="24">
                  <c:v>1371.0747530361434</c:v>
                </c:pt>
                <c:pt idx="25">
                  <c:v>1371.0747530361434</c:v>
                </c:pt>
                <c:pt idx="26">
                  <c:v>1371.0747530361434</c:v>
                </c:pt>
              </c:numCache>
            </c:numRef>
          </c:val>
          <c:smooth val="0"/>
        </c:ser>
        <c:axId val="10259042"/>
        <c:axId val="66258683"/>
      </c:lineChart>
      <c:catAx>
        <c:axId val="1025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258683"/>
        <c:crossesAt val="0"/>
        <c:auto val="1"/>
        <c:lblOffset val="100"/>
        <c:tickLblSkip val="1"/>
        <c:noMultiLvlLbl val="0"/>
      </c:catAx>
      <c:valAx>
        <c:axId val="6625868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259042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692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16625"/>
          <c:w val="0.86975"/>
          <c:h val="0.750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I.14'!$C$5:$C$32</c:f>
              <c:numCache>
                <c:ptCount val="28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450.3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(2538 - 2562 )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I.14'!$E$5:$E$31</c:f>
              <c:numCache>
                <c:ptCount val="27"/>
                <c:pt idx="0">
                  <c:v>2309.696800296296</c:v>
                </c:pt>
                <c:pt idx="1">
                  <c:v>2309.696800296296</c:v>
                </c:pt>
                <c:pt idx="2">
                  <c:v>2309.696800296296</c:v>
                </c:pt>
                <c:pt idx="3">
                  <c:v>2309.696800296296</c:v>
                </c:pt>
                <c:pt idx="4">
                  <c:v>2309.696800296296</c:v>
                </c:pt>
                <c:pt idx="5">
                  <c:v>2309.696800296296</c:v>
                </c:pt>
                <c:pt idx="6">
                  <c:v>2309.696800296296</c:v>
                </c:pt>
                <c:pt idx="7">
                  <c:v>2309.696800296296</c:v>
                </c:pt>
                <c:pt idx="8">
                  <c:v>2309.696800296296</c:v>
                </c:pt>
                <c:pt idx="9">
                  <c:v>2309.696800296296</c:v>
                </c:pt>
                <c:pt idx="10">
                  <c:v>2309.696800296296</c:v>
                </c:pt>
                <c:pt idx="11">
                  <c:v>2309.696800296296</c:v>
                </c:pt>
                <c:pt idx="12">
                  <c:v>2309.696800296296</c:v>
                </c:pt>
                <c:pt idx="13">
                  <c:v>2309.696800296296</c:v>
                </c:pt>
                <c:pt idx="14">
                  <c:v>2309.696800296296</c:v>
                </c:pt>
                <c:pt idx="15">
                  <c:v>2309.696800296296</c:v>
                </c:pt>
                <c:pt idx="16">
                  <c:v>2309.696800296296</c:v>
                </c:pt>
                <c:pt idx="17">
                  <c:v>2309.696800296296</c:v>
                </c:pt>
                <c:pt idx="18">
                  <c:v>2309.696800296296</c:v>
                </c:pt>
                <c:pt idx="19">
                  <c:v>2309.696800296296</c:v>
                </c:pt>
                <c:pt idx="20">
                  <c:v>2309.696800296296</c:v>
                </c:pt>
                <c:pt idx="21">
                  <c:v>2309.696800296296</c:v>
                </c:pt>
                <c:pt idx="22">
                  <c:v>2309.696800296296</c:v>
                </c:pt>
                <c:pt idx="23">
                  <c:v>2309.696800296296</c:v>
                </c:pt>
                <c:pt idx="24">
                  <c:v>2309.696800296296</c:v>
                </c:pt>
                <c:pt idx="25">
                  <c:v>2309.696800296296</c:v>
                </c:pt>
                <c:pt idx="26">
                  <c:v>2309.696800296296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I.14'!$D$5:$D$32</c:f>
              <c:numCache>
                <c:ptCount val="28"/>
                <c:pt idx="27">
                  <c:v>450.3</c:v>
                </c:pt>
              </c:numCache>
            </c:numRef>
          </c:val>
          <c:smooth val="0"/>
        </c:ser>
        <c:marker val="1"/>
        <c:axId val="56056512"/>
        <c:axId val="57646017"/>
      </c:lineChart>
      <c:catAx>
        <c:axId val="560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646017"/>
        <c:crossesAt val="0"/>
        <c:auto val="1"/>
        <c:lblOffset val="100"/>
        <c:tickLblSkip val="1"/>
        <c:noMultiLvlLbl val="0"/>
      </c:catAx>
      <c:valAx>
        <c:axId val="5764601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056512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825"/>
          <c:y val="0.9285"/>
          <c:w val="0.83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0.447</cdr:y>
    </cdr:from>
    <cdr:to>
      <cdr:x>0.53875</cdr:x>
      <cdr:y>0.48325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752725"/>
          <a:ext cx="13049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2,310 ล้าน ลบ.ม..</a:t>
          </a:r>
        </a:p>
      </cdr:txBody>
    </cdr:sp>
  </cdr:relSizeAnchor>
  <cdr:relSizeAnchor xmlns:cdr="http://schemas.openxmlformats.org/drawingml/2006/chartDrawing">
    <cdr:from>
      <cdr:x>0.5105</cdr:x>
      <cdr:y>0.34725</cdr:y>
    </cdr:from>
    <cdr:to>
      <cdr:x>0.6605</cdr:x>
      <cdr:y>0.38325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2143125"/>
          <a:ext cx="14097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3,248 ล้าน ลบ.ม.</a:t>
          </a:r>
        </a:p>
      </cdr:txBody>
    </cdr:sp>
  </cdr:relSizeAnchor>
  <cdr:relSizeAnchor xmlns:cdr="http://schemas.openxmlformats.org/drawingml/2006/chartDrawing">
    <cdr:from>
      <cdr:x>0.30925</cdr:x>
      <cdr:y>0.61</cdr:y>
    </cdr:from>
    <cdr:to>
      <cdr:x>0.4575</cdr:x>
      <cdr:y>0.648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3762375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1,371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0.38825</cdr:y>
    </cdr:from>
    <cdr:to>
      <cdr:x>0.7935</cdr:x>
      <cdr:y>0.59475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10400" y="2390775"/>
          <a:ext cx="438150" cy="1276350"/>
        </a:xfrm>
        <a:prstGeom prst="curvedConnector3">
          <a:avLst>
            <a:gd name="adj1" fmla="val 0"/>
            <a:gd name="adj2" fmla="val -818449"/>
            <a:gd name="adj3" fmla="val -6005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5">
      <selection activeCell="M22" sqref="M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71">
        <v>1098.01</v>
      </c>
      <c r="D5" s="72"/>
      <c r="E5" s="73">
        <f aca="true" t="shared" si="0" ref="E5:E31">$C$105</f>
        <v>2309.696800296296</v>
      </c>
      <c r="F5" s="74">
        <f aca="true" t="shared" si="1" ref="F5:F31">+$C$108</f>
        <v>1371.0747530361434</v>
      </c>
      <c r="G5" s="75">
        <f aca="true" t="shared" si="2" ref="G5:G31">$C$106</f>
        <v>938.6220472601524</v>
      </c>
      <c r="H5" s="76">
        <f aca="true" t="shared" si="3" ref="H5:H31">+$C$109</f>
        <v>3248.3188475564484</v>
      </c>
      <c r="I5" s="2">
        <v>1</v>
      </c>
    </row>
    <row r="6" spans="2:9" ht="11.25">
      <c r="B6" s="22">
        <f>B5+1</f>
        <v>2537</v>
      </c>
      <c r="C6" s="77">
        <v>4233.9</v>
      </c>
      <c r="D6" s="72"/>
      <c r="E6" s="78">
        <f t="shared" si="0"/>
        <v>2309.696800296296</v>
      </c>
      <c r="F6" s="79">
        <f t="shared" si="1"/>
        <v>1371.0747530361434</v>
      </c>
      <c r="G6" s="80">
        <f t="shared" si="2"/>
        <v>938.6220472601524</v>
      </c>
      <c r="H6" s="81">
        <f t="shared" si="3"/>
        <v>3248.3188475564484</v>
      </c>
      <c r="I6" s="2">
        <f>I5+1</f>
        <v>2</v>
      </c>
    </row>
    <row r="7" spans="2:9" ht="11.25">
      <c r="B7" s="22">
        <f aca="true" t="shared" si="4" ref="B7:B32">B6+1</f>
        <v>2538</v>
      </c>
      <c r="C7" s="77">
        <v>3203.3</v>
      </c>
      <c r="D7" s="72"/>
      <c r="E7" s="78">
        <f t="shared" si="0"/>
        <v>2309.696800296296</v>
      </c>
      <c r="F7" s="79">
        <f t="shared" si="1"/>
        <v>1371.0747530361434</v>
      </c>
      <c r="G7" s="80">
        <f t="shared" si="2"/>
        <v>938.6220472601524</v>
      </c>
      <c r="H7" s="81">
        <f t="shared" si="3"/>
        <v>3248.3188475564484</v>
      </c>
      <c r="I7" s="2">
        <f aca="true" t="shared" si="5" ref="I7:I31">I6+1</f>
        <v>3</v>
      </c>
    </row>
    <row r="8" spans="2:9" ht="11.25">
      <c r="B8" s="22">
        <f t="shared" si="4"/>
        <v>2539</v>
      </c>
      <c r="C8" s="77">
        <v>1870.452</v>
      </c>
      <c r="D8" s="72"/>
      <c r="E8" s="78">
        <f t="shared" si="0"/>
        <v>2309.696800296296</v>
      </c>
      <c r="F8" s="79">
        <f t="shared" si="1"/>
        <v>1371.0747530361434</v>
      </c>
      <c r="G8" s="80">
        <f t="shared" si="2"/>
        <v>938.6220472601524</v>
      </c>
      <c r="H8" s="81">
        <f t="shared" si="3"/>
        <v>3248.3188475564484</v>
      </c>
      <c r="I8" s="2">
        <f t="shared" si="5"/>
        <v>4</v>
      </c>
    </row>
    <row r="9" spans="2:9" ht="11.25">
      <c r="B9" s="22">
        <f t="shared" si="4"/>
        <v>2540</v>
      </c>
      <c r="C9" s="77">
        <v>2249.4739999999997</v>
      </c>
      <c r="D9" s="72"/>
      <c r="E9" s="78">
        <f t="shared" si="0"/>
        <v>2309.696800296296</v>
      </c>
      <c r="F9" s="79">
        <f t="shared" si="1"/>
        <v>1371.0747530361434</v>
      </c>
      <c r="G9" s="80">
        <f t="shared" si="2"/>
        <v>938.6220472601524</v>
      </c>
      <c r="H9" s="81">
        <f t="shared" si="3"/>
        <v>3248.3188475564484</v>
      </c>
      <c r="I9" s="2">
        <f t="shared" si="5"/>
        <v>5</v>
      </c>
    </row>
    <row r="10" spans="2:9" ht="11.25">
      <c r="B10" s="22">
        <f t="shared" si="4"/>
        <v>2541</v>
      </c>
      <c r="C10" s="77">
        <v>1217.04</v>
      </c>
      <c r="D10" s="72"/>
      <c r="E10" s="78">
        <f t="shared" si="0"/>
        <v>2309.696800296296</v>
      </c>
      <c r="F10" s="79">
        <f t="shared" si="1"/>
        <v>1371.0747530361434</v>
      </c>
      <c r="G10" s="80">
        <f t="shared" si="2"/>
        <v>938.6220472601524</v>
      </c>
      <c r="H10" s="81">
        <f t="shared" si="3"/>
        <v>3248.3188475564484</v>
      </c>
      <c r="I10" s="2">
        <f t="shared" si="5"/>
        <v>6</v>
      </c>
    </row>
    <row r="11" spans="2:9" ht="11.25">
      <c r="B11" s="22">
        <f t="shared" si="4"/>
        <v>2542</v>
      </c>
      <c r="C11" s="77">
        <v>2187.958</v>
      </c>
      <c r="D11" s="72"/>
      <c r="E11" s="78">
        <f t="shared" si="0"/>
        <v>2309.696800296296</v>
      </c>
      <c r="F11" s="79">
        <f t="shared" si="1"/>
        <v>1371.0747530361434</v>
      </c>
      <c r="G11" s="80">
        <f t="shared" si="2"/>
        <v>938.6220472601524</v>
      </c>
      <c r="H11" s="81">
        <f t="shared" si="3"/>
        <v>3248.3188475564484</v>
      </c>
      <c r="I11" s="2">
        <f t="shared" si="5"/>
        <v>7</v>
      </c>
    </row>
    <row r="12" spans="2:9" ht="11.25">
      <c r="B12" s="22">
        <f t="shared" si="4"/>
        <v>2543</v>
      </c>
      <c r="C12" s="77">
        <v>1580.597</v>
      </c>
      <c r="D12" s="72"/>
      <c r="E12" s="78">
        <f t="shared" si="0"/>
        <v>2309.696800296296</v>
      </c>
      <c r="F12" s="79">
        <f t="shared" si="1"/>
        <v>1371.0747530361434</v>
      </c>
      <c r="G12" s="80">
        <f t="shared" si="2"/>
        <v>938.6220472601524</v>
      </c>
      <c r="H12" s="81">
        <f t="shared" si="3"/>
        <v>3248.3188475564484</v>
      </c>
      <c r="I12" s="2">
        <f t="shared" si="5"/>
        <v>8</v>
      </c>
    </row>
    <row r="13" spans="2:9" ht="11.25">
      <c r="B13" s="22">
        <f t="shared" si="4"/>
        <v>2544</v>
      </c>
      <c r="C13" s="77">
        <v>3543.4</v>
      </c>
      <c r="D13" s="72"/>
      <c r="E13" s="78">
        <f t="shared" si="0"/>
        <v>2309.696800296296</v>
      </c>
      <c r="F13" s="79">
        <f t="shared" si="1"/>
        <v>1371.0747530361434</v>
      </c>
      <c r="G13" s="80">
        <f t="shared" si="2"/>
        <v>938.6220472601524</v>
      </c>
      <c r="H13" s="81">
        <f t="shared" si="3"/>
        <v>3248.3188475564484</v>
      </c>
      <c r="I13" s="2">
        <f t="shared" si="5"/>
        <v>9</v>
      </c>
    </row>
    <row r="14" spans="2:9" ht="11.25">
      <c r="B14" s="22">
        <f t="shared" si="4"/>
        <v>2545</v>
      </c>
      <c r="C14" s="77">
        <v>3423.93</v>
      </c>
      <c r="D14" s="72"/>
      <c r="E14" s="78">
        <f t="shared" si="0"/>
        <v>2309.696800296296</v>
      </c>
      <c r="F14" s="79">
        <f t="shared" si="1"/>
        <v>1371.0747530361434</v>
      </c>
      <c r="G14" s="80">
        <f t="shared" si="2"/>
        <v>938.6220472601524</v>
      </c>
      <c r="H14" s="81">
        <f t="shared" si="3"/>
        <v>3248.3188475564484</v>
      </c>
      <c r="I14" s="2">
        <f t="shared" si="5"/>
        <v>10</v>
      </c>
    </row>
    <row r="15" spans="2:9" ht="11.25">
      <c r="B15" s="22">
        <f t="shared" si="4"/>
        <v>2546</v>
      </c>
      <c r="C15" s="77">
        <v>2137.97</v>
      </c>
      <c r="D15" s="72"/>
      <c r="E15" s="78">
        <f t="shared" si="0"/>
        <v>2309.696800296296</v>
      </c>
      <c r="F15" s="79">
        <f t="shared" si="1"/>
        <v>1371.0747530361434</v>
      </c>
      <c r="G15" s="80">
        <f t="shared" si="2"/>
        <v>938.6220472601524</v>
      </c>
      <c r="H15" s="81">
        <f t="shared" si="3"/>
        <v>3248.3188475564484</v>
      </c>
      <c r="I15" s="2">
        <f t="shared" si="5"/>
        <v>11</v>
      </c>
    </row>
    <row r="16" spans="2:9" ht="11.25">
      <c r="B16" s="22">
        <f t="shared" si="4"/>
        <v>2547</v>
      </c>
      <c r="C16" s="77">
        <v>3491.8</v>
      </c>
      <c r="D16" s="72"/>
      <c r="E16" s="78">
        <f t="shared" si="0"/>
        <v>2309.696800296296</v>
      </c>
      <c r="F16" s="79">
        <f t="shared" si="1"/>
        <v>1371.0747530361434</v>
      </c>
      <c r="G16" s="80">
        <f t="shared" si="2"/>
        <v>938.6220472601524</v>
      </c>
      <c r="H16" s="81">
        <f t="shared" si="3"/>
        <v>3248.3188475564484</v>
      </c>
      <c r="I16" s="2">
        <f t="shared" si="5"/>
        <v>12</v>
      </c>
    </row>
    <row r="17" spans="2:9" ht="11.25">
      <c r="B17" s="22">
        <f t="shared" si="4"/>
        <v>2548</v>
      </c>
      <c r="C17" s="77">
        <v>3036.838176</v>
      </c>
      <c r="D17" s="72"/>
      <c r="E17" s="78">
        <f t="shared" si="0"/>
        <v>2309.696800296296</v>
      </c>
      <c r="F17" s="79">
        <f t="shared" si="1"/>
        <v>1371.0747530361434</v>
      </c>
      <c r="G17" s="80">
        <f t="shared" si="2"/>
        <v>938.6220472601524</v>
      </c>
      <c r="H17" s="81">
        <f t="shared" si="3"/>
        <v>3248.3188475564484</v>
      </c>
      <c r="I17" s="2">
        <f t="shared" si="5"/>
        <v>13</v>
      </c>
    </row>
    <row r="18" spans="2:9" ht="11.25">
      <c r="B18" s="22">
        <f t="shared" si="4"/>
        <v>2549</v>
      </c>
      <c r="C18" s="77">
        <v>2314.752336</v>
      </c>
      <c r="D18" s="72"/>
      <c r="E18" s="78">
        <f t="shared" si="0"/>
        <v>2309.696800296296</v>
      </c>
      <c r="F18" s="79">
        <f t="shared" si="1"/>
        <v>1371.0747530361434</v>
      </c>
      <c r="G18" s="80">
        <f t="shared" si="2"/>
        <v>938.6220472601524</v>
      </c>
      <c r="H18" s="81">
        <f t="shared" si="3"/>
        <v>3248.3188475564484</v>
      </c>
      <c r="I18" s="2">
        <f t="shared" si="5"/>
        <v>14</v>
      </c>
    </row>
    <row r="19" spans="2:9" ht="11.25">
      <c r="B19" s="22">
        <f t="shared" si="4"/>
        <v>2550</v>
      </c>
      <c r="C19" s="77">
        <v>1327.7511360000003</v>
      </c>
      <c r="D19" s="72"/>
      <c r="E19" s="78">
        <f t="shared" si="0"/>
        <v>2309.696800296296</v>
      </c>
      <c r="F19" s="79">
        <f t="shared" si="1"/>
        <v>1371.0747530361434</v>
      </c>
      <c r="G19" s="80">
        <f t="shared" si="2"/>
        <v>938.6220472601524</v>
      </c>
      <c r="H19" s="81">
        <f t="shared" si="3"/>
        <v>3248.3188475564484</v>
      </c>
      <c r="I19" s="2">
        <f t="shared" si="5"/>
        <v>15</v>
      </c>
    </row>
    <row r="20" spans="2:9" ht="11.25">
      <c r="B20" s="22">
        <f t="shared" si="4"/>
        <v>2551</v>
      </c>
      <c r="C20" s="77">
        <v>2953.362816</v>
      </c>
      <c r="D20" s="72"/>
      <c r="E20" s="78">
        <f t="shared" si="0"/>
        <v>2309.696800296296</v>
      </c>
      <c r="F20" s="79">
        <f t="shared" si="1"/>
        <v>1371.0747530361434</v>
      </c>
      <c r="G20" s="80">
        <f t="shared" si="2"/>
        <v>938.6220472601524</v>
      </c>
      <c r="H20" s="81">
        <f t="shared" si="3"/>
        <v>3248.3188475564484</v>
      </c>
      <c r="I20" s="2">
        <f t="shared" si="5"/>
        <v>16</v>
      </c>
    </row>
    <row r="21" spans="2:9" ht="11.25">
      <c r="B21" s="22">
        <f t="shared" si="4"/>
        <v>2552</v>
      </c>
      <c r="C21" s="82">
        <v>1337.211072</v>
      </c>
      <c r="D21" s="72"/>
      <c r="E21" s="78">
        <f t="shared" si="0"/>
        <v>2309.696800296296</v>
      </c>
      <c r="F21" s="79">
        <f t="shared" si="1"/>
        <v>1371.0747530361434</v>
      </c>
      <c r="G21" s="80">
        <f t="shared" si="2"/>
        <v>938.6220472601524</v>
      </c>
      <c r="H21" s="81">
        <f t="shared" si="3"/>
        <v>3248.3188475564484</v>
      </c>
      <c r="I21" s="2">
        <f t="shared" si="5"/>
        <v>17</v>
      </c>
    </row>
    <row r="22" spans="2:9" ht="11.25">
      <c r="B22" s="22">
        <f t="shared" si="4"/>
        <v>2553</v>
      </c>
      <c r="C22" s="82">
        <v>2289.34944</v>
      </c>
      <c r="D22" s="72"/>
      <c r="E22" s="78">
        <f t="shared" si="0"/>
        <v>2309.696800296296</v>
      </c>
      <c r="F22" s="79">
        <f t="shared" si="1"/>
        <v>1371.0747530361434</v>
      </c>
      <c r="G22" s="80">
        <f t="shared" si="2"/>
        <v>938.6220472601524</v>
      </c>
      <c r="H22" s="81">
        <f t="shared" si="3"/>
        <v>3248.3188475564484</v>
      </c>
      <c r="I22" s="2">
        <f t="shared" si="5"/>
        <v>18</v>
      </c>
    </row>
    <row r="23" spans="2:9" ht="11.25">
      <c r="B23" s="22">
        <f t="shared" si="4"/>
        <v>2554</v>
      </c>
      <c r="C23" s="82">
        <v>3521.6942400000003</v>
      </c>
      <c r="D23" s="72"/>
      <c r="E23" s="78">
        <f t="shared" si="0"/>
        <v>2309.696800296296</v>
      </c>
      <c r="F23" s="79">
        <f t="shared" si="1"/>
        <v>1371.0747530361434</v>
      </c>
      <c r="G23" s="80">
        <f t="shared" si="2"/>
        <v>938.6220472601524</v>
      </c>
      <c r="H23" s="81">
        <f t="shared" si="3"/>
        <v>3248.3188475564484</v>
      </c>
      <c r="I23" s="2">
        <f t="shared" si="5"/>
        <v>19</v>
      </c>
    </row>
    <row r="24" spans="2:9" ht="11.25">
      <c r="B24" s="22">
        <f t="shared" si="4"/>
        <v>2555</v>
      </c>
      <c r="C24" s="82">
        <v>1875.341376</v>
      </c>
      <c r="D24" s="72"/>
      <c r="E24" s="78">
        <f t="shared" si="0"/>
        <v>2309.696800296296</v>
      </c>
      <c r="F24" s="79">
        <f t="shared" si="1"/>
        <v>1371.0747530361434</v>
      </c>
      <c r="G24" s="80">
        <f t="shared" si="2"/>
        <v>938.6220472601524</v>
      </c>
      <c r="H24" s="81">
        <f t="shared" si="3"/>
        <v>3248.3188475564484</v>
      </c>
      <c r="I24" s="2">
        <f t="shared" si="5"/>
        <v>20</v>
      </c>
    </row>
    <row r="25" spans="2:9" ht="11.25">
      <c r="B25" s="22">
        <f t="shared" si="4"/>
        <v>2556</v>
      </c>
      <c r="C25" s="82">
        <v>1879.4687040000001</v>
      </c>
      <c r="D25" s="72"/>
      <c r="E25" s="78">
        <f t="shared" si="0"/>
        <v>2309.696800296296</v>
      </c>
      <c r="F25" s="79">
        <f t="shared" si="1"/>
        <v>1371.0747530361434</v>
      </c>
      <c r="G25" s="80">
        <f t="shared" si="2"/>
        <v>938.6220472601524</v>
      </c>
      <c r="H25" s="81">
        <f t="shared" si="3"/>
        <v>3248.3188475564484</v>
      </c>
      <c r="I25" s="2">
        <f t="shared" si="5"/>
        <v>21</v>
      </c>
    </row>
    <row r="26" spans="2:9" ht="11.25">
      <c r="B26" s="22">
        <f t="shared" si="4"/>
        <v>2557</v>
      </c>
      <c r="C26" s="82">
        <v>1859.2631999999999</v>
      </c>
      <c r="D26" s="72"/>
      <c r="E26" s="78">
        <f t="shared" si="0"/>
        <v>2309.696800296296</v>
      </c>
      <c r="F26" s="79">
        <f t="shared" si="1"/>
        <v>1371.0747530361434</v>
      </c>
      <c r="G26" s="80">
        <f t="shared" si="2"/>
        <v>938.6220472601524</v>
      </c>
      <c r="H26" s="81">
        <f t="shared" si="3"/>
        <v>3248.3188475564484</v>
      </c>
      <c r="I26" s="2">
        <f t="shared" si="5"/>
        <v>22</v>
      </c>
    </row>
    <row r="27" spans="2:9" ht="11.25">
      <c r="B27" s="22">
        <f t="shared" si="4"/>
        <v>2558</v>
      </c>
      <c r="C27" s="82">
        <v>576.060768</v>
      </c>
      <c r="D27" s="72"/>
      <c r="E27" s="78">
        <f t="shared" si="0"/>
        <v>2309.696800296296</v>
      </c>
      <c r="F27" s="79">
        <f t="shared" si="1"/>
        <v>1371.0747530361434</v>
      </c>
      <c r="G27" s="80">
        <f t="shared" si="2"/>
        <v>938.6220472601524</v>
      </c>
      <c r="H27" s="81">
        <f t="shared" si="3"/>
        <v>3248.3188475564484</v>
      </c>
      <c r="I27" s="2">
        <f t="shared" si="5"/>
        <v>23</v>
      </c>
    </row>
    <row r="28" spans="2:14" ht="11.25">
      <c r="B28" s="22">
        <f t="shared" si="4"/>
        <v>2559</v>
      </c>
      <c r="C28" s="77">
        <v>2051.0893440000004</v>
      </c>
      <c r="D28" s="72"/>
      <c r="E28" s="78">
        <f t="shared" si="0"/>
        <v>2309.696800296296</v>
      </c>
      <c r="F28" s="79">
        <f t="shared" si="1"/>
        <v>1371.0747530361434</v>
      </c>
      <c r="G28" s="80">
        <f t="shared" si="2"/>
        <v>938.6220472601524</v>
      </c>
      <c r="H28" s="81">
        <f t="shared" si="3"/>
        <v>3248.3188475564484</v>
      </c>
      <c r="I28" s="2">
        <f t="shared" si="5"/>
        <v>24</v>
      </c>
      <c r="L28" s="92"/>
      <c r="M28" s="92"/>
      <c r="N28" s="92"/>
    </row>
    <row r="29" spans="2:9" ht="11.25">
      <c r="B29" s="22">
        <f t="shared" si="4"/>
        <v>2560</v>
      </c>
      <c r="C29" s="77">
        <v>3069</v>
      </c>
      <c r="D29" s="72"/>
      <c r="E29" s="78">
        <f t="shared" si="0"/>
        <v>2309.696800296296</v>
      </c>
      <c r="F29" s="79">
        <f t="shared" si="1"/>
        <v>1371.0747530361434</v>
      </c>
      <c r="G29" s="80">
        <f t="shared" si="2"/>
        <v>938.6220472601524</v>
      </c>
      <c r="H29" s="81">
        <f t="shared" si="3"/>
        <v>3248.3188475564484</v>
      </c>
      <c r="I29" s="2">
        <f t="shared" si="5"/>
        <v>25</v>
      </c>
    </row>
    <row r="30" spans="2:9" ht="11.25">
      <c r="B30" s="22">
        <v>2561</v>
      </c>
      <c r="C30" s="77">
        <v>3038.6</v>
      </c>
      <c r="D30" s="72"/>
      <c r="E30" s="78">
        <f t="shared" si="0"/>
        <v>2309.696800296296</v>
      </c>
      <c r="F30" s="79">
        <f t="shared" si="1"/>
        <v>1371.0747530361434</v>
      </c>
      <c r="G30" s="80">
        <f t="shared" si="2"/>
        <v>938.6220472601524</v>
      </c>
      <c r="H30" s="81">
        <f t="shared" si="3"/>
        <v>3248.3188475564484</v>
      </c>
      <c r="I30" s="2">
        <f t="shared" si="5"/>
        <v>26</v>
      </c>
    </row>
    <row r="31" spans="2:9" ht="11.25">
      <c r="B31" s="22">
        <f t="shared" si="4"/>
        <v>2562</v>
      </c>
      <c r="C31" s="77">
        <v>994.2</v>
      </c>
      <c r="D31" s="72"/>
      <c r="E31" s="78">
        <f t="shared" si="0"/>
        <v>2309.696800296296</v>
      </c>
      <c r="F31" s="79">
        <f t="shared" si="1"/>
        <v>1371.0747530361434</v>
      </c>
      <c r="G31" s="80">
        <f t="shared" si="2"/>
        <v>938.6220472601524</v>
      </c>
      <c r="H31" s="81">
        <f t="shared" si="3"/>
        <v>3248.3188475564484</v>
      </c>
      <c r="I31" s="2">
        <f t="shared" si="5"/>
        <v>27</v>
      </c>
    </row>
    <row r="32" spans="2:14" ht="11.25">
      <c r="B32" s="91">
        <f t="shared" si="4"/>
        <v>2563</v>
      </c>
      <c r="C32" s="89">
        <v>450.3</v>
      </c>
      <c r="D32" s="93">
        <f>C32</f>
        <v>450.3</v>
      </c>
      <c r="E32" s="78"/>
      <c r="F32" s="79"/>
      <c r="G32" s="80"/>
      <c r="H32" s="81"/>
      <c r="K32" s="97" t="s">
        <v>23</v>
      </c>
      <c r="L32" s="97"/>
      <c r="M32" s="97"/>
      <c r="N32" s="97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9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AVERAGE(C5:C31)</f>
        <v>2309.696800296296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STDEV(C5:C31)</f>
        <v>938.6220472601524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0.4063832305347363</v>
      </c>
      <c r="D107" s="48"/>
      <c r="E107" s="59">
        <f>C107*100</f>
        <v>40.63832305347363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1371.0747530361434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3248.3188475564484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6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27</v>
      </c>
    </row>
    <row r="113" ht="11.25">
      <c r="C113" s="2">
        <f>COUNTIF(C5:C31,"&gt;3248")</f>
        <v>5</v>
      </c>
    </row>
    <row r="114" ht="11.25">
      <c r="C114" s="2">
        <f>COUNTIF(C5:C31,"&lt;1371")</f>
        <v>6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2021-04-27T02:24:24Z</dcterms:modified>
  <cp:category/>
  <cp:version/>
  <cp:contentType/>
  <cp:contentStatus/>
</cp:coreProperties>
</file>