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<sst xmlns="http://schemas.openxmlformats.org/spreadsheetml/2006/main" count="637" uniqueCount="160">
  <si>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</si>
  <si>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</si>
  <si>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</si>
  <si>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</si>
  <si>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</si>
  <si>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</si>
  <si>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</si>
  <si>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</si>
  <si>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</si>
  <si>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</si>
  <si>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</si>
  <si>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</si>
  <si>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</si>
  <si>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</si>
  <si>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</si>
  <si>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</si>
  <si>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</si>
  <si>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</si>
  <si>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</si>
  <si>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</si>
  <si>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</si>
  <si>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</si>
  <si>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</si>
  <si>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</si>
  <si>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</si>
  <si>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</si>
  <si>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</si>
  <si>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</si>
  <si>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</si>
  <si>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</si>
  <si>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</si>
  <si>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</si>
  <si>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</si>
  <si>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</si>
  <si>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</si>
  <si>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</si>
  <si>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</si>
  <si>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</si>
  <si>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</si>
  <si>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</si>
  <si>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</si>
  <si>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</si>
  <si>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</si>
  <si>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</si>
  <si>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</si>
  <si>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</si>
  <si>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</si>
  <si>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</si>
  <si>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</si>
  <si>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</si>
  <si>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</si>
  <si>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</si>
  <si>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</si>
  <si>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</si>
  <si>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</si>
  <si>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</si>
  <si>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</si>
  <si>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</si>
  <si>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</si>
  <si>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</si>
  <si>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</si>
  <si>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</si>
  <si>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</si>
  <si>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</si>
  <si>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</si>
  <si>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</si>
  <si>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</si>
  <si>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</si>
  <si>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</si>
  <si>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</si>
  <si>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</si>
  <si>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</si>
  <si>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</si>
  <si>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</si>
  <si>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</si>
  <si>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</si>
  <si>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</si>
  <si>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</si>
  <si>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</si>
  <si>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</si>
  <si>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</si>
  <si>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</si>
  <si>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</si>
  <si>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</si>
  <si>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</si>
  <si>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</si>
  <si>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</si>
  <si>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</si>
  <si>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</si>
  <si>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</si>
  <si>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</si>
  <si>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</si>
  <si>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</si>
  <si>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</si>
  <si>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</si>
  <si>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</si>
  <si>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</si>
  <si>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</si>
  <si>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</si>
  <si>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</si>
  <si>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</si>
  <si>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</si>
  <si>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</si>
  <si>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</si>
  <si>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</si>
  <si>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</si>
  <si>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</si>
  <si>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</si>
  <si>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</si>
  <si>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</si>
  <si>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</si>
  <si>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</si>
  <si>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</si>
  <si>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</si>
  <si>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</si>
  <si>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</si>
  <si>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</si>
  <si>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</si>
  <si>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</si>
  <si>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</si>
  <si>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</si>
  <si>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</si>
  <si>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</si>
  <si>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</si>
  <si>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</si>
  <si>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</si>
  <si>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</si>
  <si>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</si>
  <si>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</si>
  <si>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</si>
  <si>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</si>
  <si>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</si>
  <si>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</si>
  <si>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</si>
  <si>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</si>
  <si>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</si>
  <si>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</si>
  <si>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</si>
  <si>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</si>
  <si>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</si>
  <si>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</si>
  <si>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</si>
  <si>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</si>
  <si>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</si>
  <si>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</si>
  <si>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</si>
  <si>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</si>
  <si>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</si>
  <si>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</si>
  <si>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</si>
  <si>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</si>
  <si>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</si>
  <si>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.</t>
  </si>
  <si>
    <t xml:space="preserve"> </t>
  </si>
  <si>
    <t>Station  G.9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</si>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</sst>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1" fontId="5" fillId="0" borderId="18" xfId="43" applyNumberFormat="1" applyFont="1" applyBorder="1">
      <alignment/>
      <protection/>
    </xf>
    <xf numFmtId="191" fontId="5" fillId="0" borderId="18" xfId="43" applyNumberFormat="1" applyFont="1" applyBorder="1" applyAlignment="1">
      <alignment horizontal="center"/>
      <protection/>
    </xf>
    <xf numFmtId="0" fontId="5" fillId="0" borderId="18" xfId="43" applyFont="1" applyBorder="1">
      <alignment/>
      <protection/>
    </xf>
    <xf numFmtId="0" fontId="5" fillId="0" borderId="18" xfId="43" applyFont="1" applyBorder="1" applyAlignment="1">
      <alignment horizontal="center"/>
      <protection/>
    </xf>
    <xf numFmtId="191" fontId="5" fillId="0" borderId="1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19" xfId="58" applyFont="1" applyBorder="1" applyAlignment="1">
      <alignment horizontal="right" vertical="center"/>
      <protection/>
    </xf>
    <xf numFmtId="0" fontId="13" fillId="0" borderId="20" xfId="58" applyFont="1" applyBorder="1" applyAlignment="1">
      <alignment horizontal="right" vertical="center"/>
      <protection/>
    </xf>
    <xf numFmtId="0" fontId="15" fillId="0" borderId="20" xfId="58" applyFont="1" applyBorder="1">
      <alignment/>
      <protection/>
    </xf>
    <xf numFmtId="0" fontId="15" fillId="0" borderId="21" xfId="58" applyFont="1" applyBorder="1">
      <alignment/>
      <protection/>
    </xf>
    <xf numFmtId="0" fontId="5" fillId="0" borderId="22" xfId="43" applyFont="1" applyBorder="1" applyAlignment="1">
      <alignment horizontal="center"/>
      <protection/>
    </xf>
    <xf numFmtId="191" fontId="5" fillId="0" borderId="22" xfId="43" applyNumberFormat="1" applyFont="1" applyBorder="1">
      <alignment/>
      <protection/>
    </xf>
    <xf numFmtId="191" fontId="5" fillId="0" borderId="22" xfId="43" applyNumberFormat="1" applyFont="1" applyBorder="1" applyAlignment="1">
      <alignment horizontal="right"/>
      <protection/>
    </xf>
    <xf numFmtId="0" fontId="5" fillId="0" borderId="22" xfId="43" applyFont="1" applyBorder="1">
      <alignment/>
      <protection/>
    </xf>
    <xf numFmtId="192" fontId="5" fillId="0" borderId="2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18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204" fontId="5" fillId="0" borderId="24" xfId="43" applyNumberFormat="1" applyFont="1" applyBorder="1">
      <alignment/>
      <protection/>
    </xf>
    <xf numFmtId="191" fontId="5" fillId="0" borderId="24" xfId="43" applyNumberFormat="1" applyFont="1" applyBorder="1">
      <alignment/>
      <protection/>
    </xf>
    <xf numFmtId="15" fontId="5" fillId="0" borderId="2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25" xfId="43" applyNumberFormat="1" applyFont="1" applyBorder="1" applyAlignment="1">
      <alignment horizontal="center"/>
      <protection/>
    </xf>
    <xf numFmtId="204" fontId="5" fillId="0" borderId="26" xfId="43" applyNumberFormat="1" applyFont="1" applyBorder="1" applyAlignment="1">
      <alignment horizontal="center"/>
      <protection/>
    </xf>
    <xf numFmtId="204" fontId="5" fillId="0" borderId="2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28" xfId="43" applyFont="1" applyBorder="1" applyAlignment="1">
      <alignment horizontal="center"/>
      <protection/>
    </xf>
    <xf numFmtId="0" fontId="5" fillId="0" borderId="29" xfId="43" applyFont="1" applyBorder="1" applyAlignment="1">
      <alignment horizontal="center"/>
      <protection/>
    </xf>
    <xf numFmtId="191" fontId="5" fillId="0" borderId="24" xfId="43" applyNumberFormat="1" applyFont="1" applyBorder="1" applyAlignment="1">
      <alignment horizontal="right"/>
      <protection/>
    </xf>
    <xf numFmtId="192" fontId="5" fillId="0" borderId="2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30" xfId="43" applyNumberFormat="1" applyFont="1" applyBorder="1">
      <alignment/>
      <protection/>
    </xf>
    <xf numFmtId="192" fontId="5" fillId="0" borderId="31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28" fillId="0" borderId="0" xfId="0" applyFont="1" applyAlignment="1">
      <alignment/>
    </xf>
    <xf numFmtId="0" fontId="27" fillId="0" borderId="33" xfId="59" applyFont="1" applyBorder="1" applyAlignment="1">
      <alignment horizontal="center"/>
      <protection/>
    </xf>
    <xf numFmtId="0" fontId="27" fillId="0" borderId="34" xfId="59" applyFont="1" applyBorder="1" applyAlignment="1">
      <alignment horizontal="center"/>
      <protection/>
    </xf>
    <xf numFmtId="2" fontId="27" fillId="0" borderId="35" xfId="59" applyNumberFormat="1" applyFont="1" applyBorder="1" applyAlignment="1">
      <alignment horizontal="center"/>
      <protection/>
    </xf>
    <xf numFmtId="0" fontId="27" fillId="0" borderId="21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2" fontId="27" fillId="0" borderId="36" xfId="59" applyNumberFormat="1" applyFont="1" applyBorder="1" applyAlignment="1">
      <alignment horizontal="center"/>
      <protection/>
    </xf>
    <xf numFmtId="2" fontId="27" fillId="0" borderId="36" xfId="59" applyNumberFormat="1" applyFont="1" applyBorder="1">
      <alignment/>
      <protection/>
    </xf>
    <xf numFmtId="0" fontId="27" fillId="0" borderId="37" xfId="59" applyFont="1" applyBorder="1" applyAlignment="1">
      <alignment horizontal="center"/>
      <protection/>
    </xf>
    <xf numFmtId="2" fontId="27" fillId="0" borderId="38" xfId="59" applyNumberFormat="1" applyFont="1" applyBorder="1" applyAlignment="1">
      <alignment horizontal="center"/>
      <protection/>
    </xf>
    <xf numFmtId="204" fontId="27" fillId="0" borderId="33" xfId="59" applyNumberFormat="1" applyFont="1" applyBorder="1" applyAlignment="1">
      <alignment horizontal="center"/>
      <protection/>
    </xf>
    <xf numFmtId="204" fontId="27" fillId="0" borderId="21" xfId="59" applyNumberFormat="1" applyFont="1" applyBorder="1" applyAlignment="1">
      <alignment horizontal="center"/>
      <protection/>
    </xf>
    <xf numFmtId="204" fontId="27" fillId="0" borderId="21" xfId="59" applyNumberFormat="1" applyFont="1" applyBorder="1">
      <alignment/>
      <protection/>
    </xf>
    <xf numFmtId="204" fontId="27" fillId="0" borderId="37" xfId="59" applyNumberFormat="1" applyFont="1" applyBorder="1">
      <alignment/>
      <protection/>
    </xf>
    <xf numFmtId="204" fontId="0" fillId="0" borderId="3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2" fontId="27" fillId="0" borderId="33" xfId="59" applyNumberFormat="1" applyFont="1" applyBorder="1" applyAlignment="1">
      <alignment horizontal="center"/>
      <protection/>
    </xf>
    <xf numFmtId="2" fontId="27" fillId="0" borderId="21" xfId="59" applyNumberFormat="1" applyFont="1" applyBorder="1" applyAlignment="1">
      <alignment horizontal="center"/>
      <protection/>
    </xf>
    <xf numFmtId="2" fontId="27" fillId="0" borderId="21" xfId="59" applyNumberFormat="1" applyFont="1" applyBorder="1">
      <alignment/>
      <protection/>
    </xf>
    <xf numFmtId="2" fontId="0" fillId="0" borderId="39" xfId="0" applyNumberFormat="1" applyBorder="1" applyAlignment="1">
      <alignment/>
    </xf>
    <xf numFmtId="193" fontId="27" fillId="0" borderId="33" xfId="59" applyNumberFormat="1" applyFont="1" applyBorder="1" applyAlignment="1">
      <alignment horizontal="center"/>
      <protection/>
    </xf>
    <xf numFmtId="193" fontId="27" fillId="0" borderId="34" xfId="59" applyNumberFormat="1" applyFont="1" applyBorder="1" applyAlignment="1">
      <alignment horizontal="center"/>
      <protection/>
    </xf>
    <xf numFmtId="193" fontId="27" fillId="0" borderId="21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37" xfId="59" applyNumberFormat="1" applyFont="1" applyBorder="1" applyAlignment="1">
      <alignment horizontal="center"/>
      <protection/>
    </xf>
    <xf numFmtId="193" fontId="27" fillId="0" borderId="40" xfId="59" applyNumberFormat="1" applyFont="1" applyBorder="1" applyAlignment="1">
      <alignment horizontal="center"/>
      <protection/>
    </xf>
    <xf numFmtId="193" fontId="0" fillId="0" borderId="39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1" xfId="43" applyFont="1" applyBorder="1">
      <alignment/>
      <protection/>
    </xf>
    <xf numFmtId="0" fontId="5" fillId="0" borderId="41" xfId="43" applyFont="1" applyBorder="1" applyAlignment="1">
      <alignment horizontal="center"/>
      <protection/>
    </xf>
    <xf numFmtId="204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191" fontId="5" fillId="0" borderId="41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49" fontId="5" fillId="0" borderId="41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2" xfId="43" applyFont="1" applyBorder="1">
      <alignment/>
      <protection/>
    </xf>
    <xf numFmtId="0" fontId="5" fillId="0" borderId="42" xfId="43" applyFont="1" applyBorder="1" applyAlignment="1">
      <alignment horizontal="center"/>
      <protection/>
    </xf>
    <xf numFmtId="204" fontId="5" fillId="0" borderId="42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191" fontId="5" fillId="0" borderId="42" xfId="43" applyNumberFormat="1" applyFont="1" applyBorder="1">
      <alignment/>
      <protection/>
    </xf>
    <xf numFmtId="49" fontId="5" fillId="0" borderId="42" xfId="43" applyNumberFormat="1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18" xfId="43" applyNumberFormat="1" applyFont="1" applyBorder="1">
      <alignment/>
      <protection/>
    </xf>
    <xf numFmtId="203" fontId="5" fillId="0" borderId="22" xfId="43" applyNumberFormat="1" applyFont="1" applyBorder="1">
      <alignment/>
      <protection/>
    </xf>
    <xf numFmtId="204" fontId="4" fillId="0" borderId="39" xfId="59" applyNumberFormat="1" applyFont="1" applyBorder="1" applyAlignment="1">
      <alignment horizontal="center"/>
      <protection/>
    </xf>
    <xf numFmtId="0" fontId="4" fillId="0" borderId="39" xfId="59" applyFont="1" applyBorder="1" applyAlignment="1">
      <alignment horizontal="center"/>
      <protection/>
    </xf>
    <xf numFmtId="193" fontId="4" fillId="0" borderId="39" xfId="59" applyNumberFormat="1" applyFont="1" applyBorder="1" applyAlignment="1">
      <alignment horizontal="right"/>
      <protection/>
    </xf>
    <xf numFmtId="193" fontId="4" fillId="0" borderId="39" xfId="59" applyNumberFormat="1" applyFont="1" applyBorder="1">
      <alignment/>
      <protection/>
    </xf>
    <xf numFmtId="2" fontId="4" fillId="0" borderId="39" xfId="59" applyNumberFormat="1" applyFont="1" applyBorder="1">
      <alignment/>
      <protection/>
    </xf>
    <xf numFmtId="2" fontId="4" fillId="0" borderId="43" xfId="59" applyNumberFormat="1" applyFont="1" applyBorder="1" applyAlignment="1">
      <alignment horizontal="right"/>
      <protection/>
    </xf>
    <xf numFmtId="2" fontId="4" fillId="0" borderId="39" xfId="59" applyNumberFormat="1" applyFont="1" applyBorder="1" applyAlignment="1">
      <alignment horizontal="right"/>
      <protection/>
    </xf>
    <xf numFmtId="2" fontId="4" fillId="0" borderId="37" xfId="59" applyNumberFormat="1" applyFont="1" applyBorder="1" applyAlignment="1">
      <alignment horizontal="right"/>
      <protection/>
    </xf>
    <xf numFmtId="204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193" fontId="0" fillId="0" borderId="37" xfId="0" applyNumberFormat="1" applyBorder="1" applyAlignment="1">
      <alignment/>
    </xf>
    <xf numFmtId="193" fontId="4" fillId="0" borderId="37" xfId="59" applyNumberFormat="1" applyFont="1" applyBorder="1">
      <alignment/>
      <protection/>
    </xf>
    <xf numFmtId="2" fontId="4" fillId="0" borderId="37" xfId="59" applyNumberFormat="1" applyFont="1" applyBorder="1">
      <alignment/>
      <protection/>
    </xf>
    <xf numFmtId="2" fontId="0" fillId="0" borderId="37" xfId="0" applyNumberFormat="1" applyBorder="1" applyAlignment="1">
      <alignment/>
    </xf>
    <xf numFmtId="204" fontId="0" fillId="0" borderId="44" xfId="0" applyNumberFormat="1" applyBorder="1" applyAlignment="1">
      <alignment/>
    </xf>
    <xf numFmtId="193" fontId="0" fillId="0" borderId="44" xfId="0" applyNumberFormat="1" applyBorder="1" applyAlignment="1">
      <alignment/>
    </xf>
    <xf numFmtId="193" fontId="4" fillId="0" borderId="44" xfId="59" applyNumberFormat="1" applyFont="1" applyBorder="1">
      <alignment/>
      <protection/>
    </xf>
    <xf numFmtId="2" fontId="4" fillId="0" borderId="44" xfId="59" applyNumberFormat="1" applyFont="1" applyBorder="1">
      <alignment/>
      <protection/>
    </xf>
    <xf numFmtId="0" fontId="4" fillId="0" borderId="44" xfId="59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4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4" fillId="0" borderId="45" xfId="59" applyNumberFormat="1" applyFont="1" applyBorder="1">
      <alignment/>
      <protection/>
    </xf>
    <xf numFmtId="2" fontId="4" fillId="0" borderId="45" xfId="59" applyNumberFormat="1" applyFont="1" applyBorder="1">
      <alignment/>
      <protection/>
    </xf>
    <xf numFmtId="0" fontId="0" fillId="0" borderId="46" xfId="0" applyBorder="1" applyAlignment="1">
      <alignment horizontal="center"/>
    </xf>
    <xf numFmtId="2" fontId="0" fillId="0" borderId="45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0" fillId="0" borderId="39" xfId="0" applyBorder="1" applyAlignment="1">
      <alignment/>
    </xf>
    <xf numFmtId="0" fontId="27" fillId="0" borderId="40" xfId="59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1" fontId="5" fillId="0" borderId="48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204" fontId="29" fillId="0" borderId="0" xfId="43" applyNumberFormat="1" applyFont="1" applyBorder="1">
      <alignment/>
      <protection/>
    </xf>
    <xf numFmtId="0" fontId="30" fillId="0" borderId="0" xfId="58" applyFont="1" applyBorder="1">
      <alignment/>
      <protection/>
    </xf>
    <xf numFmtId="191" fontId="30" fillId="0" borderId="0" xfId="58" applyNumberFormat="1" applyFont="1" applyFill="1" applyBorder="1" applyAlignment="1">
      <alignment horizontal="right" vertical="center"/>
      <protection/>
    </xf>
    <xf numFmtId="0" fontId="13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58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0" fontId="13" fillId="0" borderId="36" xfId="58" applyFont="1" applyBorder="1" applyAlignment="1">
      <alignment horizontal="right" vertical="center"/>
      <protection/>
    </xf>
    <xf numFmtId="0" fontId="13" fillId="0" borderId="0" xfId="58" applyFont="1" applyBorder="1" applyAlignment="1">
      <alignment horizontal="right" vertical="center"/>
      <protection/>
    </xf>
    <xf numFmtId="191" fontId="13" fillId="0" borderId="36" xfId="58" applyNumberFormat="1" applyFont="1" applyBorder="1" applyAlignment="1">
      <alignment horizontal="right" vertical="center"/>
      <protection/>
    </xf>
    <xf numFmtId="0" fontId="15" fillId="0" borderId="36" xfId="58" applyFont="1" applyBorder="1">
      <alignment/>
      <protection/>
    </xf>
    <xf numFmtId="204" fontId="0" fillId="0" borderId="39" xfId="0" applyNumberFormat="1" applyFont="1" applyBorder="1" applyAlignment="1">
      <alignment/>
    </xf>
    <xf numFmtId="0" fontId="0" fillId="0" borderId="47" xfId="0" applyFill="1" applyBorder="1" applyAlignment="1">
      <alignment horizontal="center"/>
    </xf>
    <xf numFmtId="192" fontId="27" fillId="33" borderId="34" xfId="59" applyNumberFormat="1" applyFont="1" applyFill="1" applyBorder="1" applyAlignment="1">
      <alignment horizontal="center"/>
      <protection/>
    </xf>
    <xf numFmtId="192" fontId="27" fillId="33" borderId="0" xfId="59" applyNumberFormat="1" applyFont="1" applyFill="1" applyBorder="1" applyAlignment="1">
      <alignment horizontal="center"/>
      <protection/>
    </xf>
    <xf numFmtId="192" fontId="27" fillId="33" borderId="40" xfId="59" applyNumberFormat="1" applyFont="1" applyFill="1" applyBorder="1">
      <alignment/>
      <protection/>
    </xf>
    <xf numFmtId="192" fontId="4" fillId="33" borderId="39" xfId="59" applyNumberFormat="1" applyFont="1" applyFill="1" applyBorder="1">
      <alignment/>
      <protection/>
    </xf>
    <xf numFmtId="0" fontId="4" fillId="33" borderId="39" xfId="59" applyFont="1" applyFill="1" applyBorder="1">
      <alignment/>
      <protection/>
    </xf>
    <xf numFmtId="192" fontId="4" fillId="33" borderId="37" xfId="59" applyNumberFormat="1" applyFont="1" applyFill="1" applyBorder="1">
      <alignment/>
      <protection/>
    </xf>
    <xf numFmtId="192" fontId="4" fillId="33" borderId="44" xfId="59" applyNumberFormat="1" applyFont="1" applyFill="1" applyBorder="1">
      <alignment/>
      <protection/>
    </xf>
    <xf numFmtId="192" fontId="4" fillId="33" borderId="45" xfId="59" applyNumberFormat="1" applyFont="1" applyFill="1" applyBorder="1">
      <alignment/>
      <protection/>
    </xf>
    <xf numFmtId="192" fontId="4" fillId="33" borderId="47" xfId="59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1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4" borderId="0" xfId="43" applyNumberFormat="1" applyFont="1" applyFill="1" applyBorder="1">
      <alignment/>
      <protection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2" fontId="4" fillId="33" borderId="49" xfId="59" applyNumberFormat="1" applyFont="1" applyFill="1" applyBorder="1">
      <alignment/>
      <protection/>
    </xf>
    <xf numFmtId="0" fontId="0" fillId="0" borderId="49" xfId="0" applyBorder="1" applyAlignment="1">
      <alignment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204" fontId="73" fillId="0" borderId="0" xfId="43" applyNumberFormat="1" applyFont="1" applyBorder="1">
      <alignment/>
      <protection/>
    </xf>
    <xf numFmtId="191" fontId="73" fillId="0" borderId="0" xfId="43" applyNumberFormat="1" applyFont="1" applyBorder="1">
      <alignment/>
      <protection/>
    </xf>
    <xf numFmtId="191" fontId="73" fillId="0" borderId="0" xfId="43" applyNumberFormat="1" applyFont="1" applyBorder="1" applyAlignment="1">
      <alignment horizontal="right"/>
      <protection/>
    </xf>
    <xf numFmtId="49" fontId="73" fillId="0" borderId="0" xfId="43" applyNumberFormat="1" applyFont="1" applyBorder="1" applyAlignment="1">
      <alignment horizontal="center"/>
      <protection/>
    </xf>
    <xf numFmtId="204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93" fontId="0" fillId="0" borderId="33" xfId="0" applyNumberFormat="1" applyBorder="1" applyAlignment="1">
      <alignment/>
    </xf>
    <xf numFmtId="192" fontId="4" fillId="33" borderId="33" xfId="59" applyNumberFormat="1" applyFont="1" applyFill="1" applyBorder="1">
      <alignment/>
      <protection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204" fontId="29" fillId="0" borderId="34" xfId="43" applyNumberFormat="1" applyFont="1" applyBorder="1" applyAlignment="1">
      <alignment horizontal="center" vertical="center"/>
      <protection/>
    </xf>
    <xf numFmtId="0" fontId="30" fillId="0" borderId="34" xfId="58" applyFont="1" applyBorder="1" applyAlignment="1">
      <alignment horizontal="center" vertical="center"/>
      <protection/>
    </xf>
    <xf numFmtId="191" fontId="30" fillId="0" borderId="34" xfId="58" applyNumberFormat="1" applyFont="1" applyFill="1" applyBorder="1" applyAlignment="1">
      <alignment horizontal="center" vertical="center"/>
      <protection/>
    </xf>
    <xf numFmtId="0" fontId="13" fillId="0" borderId="34" xfId="58" applyFont="1" applyBorder="1" applyAlignment="1">
      <alignment horizontal="center" vertical="center"/>
      <protection/>
    </xf>
    <xf numFmtId="0" fontId="15" fillId="0" borderId="34" xfId="58" applyFont="1" applyBorder="1" applyAlignment="1">
      <alignment horizontal="center" vertical="center"/>
      <protection/>
    </xf>
    <xf numFmtId="2" fontId="17" fillId="0" borderId="0" xfId="42" applyNumberFormat="1" applyFont="1">
      <alignment/>
      <protection/>
    </xf>
    <xf numFmtId="2" fontId="25" fillId="0" borderId="0" xfId="0" applyNumberFormat="1" applyFont="1" applyBorder="1" applyAlignment="1">
      <alignment horizontal="right" vertical="center"/>
    </xf>
    <xf numFmtId="4" fontId="13" fillId="0" borderId="39" xfId="58" applyNumberFormat="1" applyFont="1" applyFill="1" applyBorder="1" applyAlignment="1" applyProtection="1">
      <alignment horizontal="center" vertical="center"/>
      <protection/>
    </xf>
    <xf numFmtId="0" fontId="13" fillId="0" borderId="39" xfId="58" applyFont="1" applyFill="1" applyBorder="1" applyAlignment="1" applyProtection="1">
      <alignment horizontal="center" vertical="center"/>
      <protection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2" fontId="4" fillId="33" borderId="51" xfId="59" applyNumberFormat="1" applyFont="1" applyFill="1" applyBorder="1">
      <alignment/>
      <protection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204" fontId="29" fillId="0" borderId="39" xfId="43" applyNumberFormat="1" applyFont="1" applyBorder="1" applyAlignment="1">
      <alignment horizontal="center" vertical="center"/>
      <protection/>
    </xf>
    <xf numFmtId="0" fontId="29" fillId="0" borderId="39" xfId="43" applyFont="1" applyBorder="1" applyAlignment="1">
      <alignment horizontal="center" vertical="center"/>
      <protection/>
    </xf>
    <xf numFmtId="191" fontId="29" fillId="0" borderId="39" xfId="58" applyNumberFormat="1" applyFont="1" applyFill="1" applyBorder="1" applyAlignment="1">
      <alignment horizontal="center" vertical="center"/>
      <protection/>
    </xf>
    <xf numFmtId="191" fontId="29" fillId="0" borderId="39" xfId="57" applyNumberFormat="1" applyFont="1" applyBorder="1" applyAlignment="1">
      <alignment horizontal="center" vertical="center"/>
      <protection/>
    </xf>
    <xf numFmtId="0" fontId="29" fillId="35" borderId="39" xfId="58" applyFont="1" applyFill="1" applyBorder="1" applyAlignment="1">
      <alignment horizontal="center" vertical="center"/>
      <protection/>
    </xf>
    <xf numFmtId="191" fontId="29" fillId="0" borderId="39" xfId="43" applyNumberFormat="1" applyFont="1" applyBorder="1" applyAlignment="1">
      <alignment horizontal="center" vertical="center"/>
      <protection/>
    </xf>
    <xf numFmtId="0" fontId="29" fillId="0" borderId="39" xfId="58" applyFont="1" applyBorder="1" applyAlignment="1">
      <alignment horizontal="center" vertical="center"/>
      <protection/>
    </xf>
    <xf numFmtId="2" fontId="13" fillId="0" borderId="39" xfId="58" applyNumberFormat="1" applyFont="1" applyFill="1" applyBorder="1" applyAlignment="1" applyProtection="1">
      <alignment horizontal="center" vertical="center" shrinkToFit="1"/>
      <protection/>
    </xf>
    <xf numFmtId="197" fontId="13" fillId="0" borderId="39" xfId="58" applyNumberFormat="1" applyFont="1" applyFill="1" applyBorder="1" applyAlignment="1" applyProtection="1">
      <alignment horizontal="center" vertical="center" wrapText="1"/>
      <protection/>
    </xf>
    <xf numFmtId="192" fontId="13" fillId="0" borderId="39" xfId="58" applyNumberFormat="1" applyFont="1" applyFill="1" applyBorder="1" applyAlignment="1" applyProtection="1">
      <alignment horizontal="center" vertical="center" wrapText="1"/>
      <protection/>
    </xf>
    <xf numFmtId="2" fontId="13" fillId="0" borderId="39" xfId="58" applyNumberFormat="1" applyFont="1" applyFill="1" applyBorder="1" applyAlignment="1" applyProtection="1">
      <alignment horizontal="center" vertical="center"/>
      <protection/>
    </xf>
    <xf numFmtId="192" fontId="13" fillId="0" borderId="39" xfId="58" applyNumberFormat="1" applyFont="1" applyFill="1" applyBorder="1" applyAlignment="1" applyProtection="1">
      <alignment horizontal="center" vertical="center"/>
      <protection/>
    </xf>
    <xf numFmtId="0" fontId="13" fillId="35" borderId="39" xfId="58" applyFont="1" applyFill="1" applyBorder="1" applyAlignment="1" applyProtection="1" quotePrefix="1">
      <alignment horizontal="center" vertical="center"/>
      <protection/>
    </xf>
    <xf numFmtId="2" fontId="13" fillId="35" borderId="39" xfId="58" applyNumberFormat="1" applyFont="1" applyFill="1" applyBorder="1" applyAlignment="1" applyProtection="1" quotePrefix="1">
      <alignment horizontal="center" vertical="center"/>
      <protection/>
    </xf>
    <xf numFmtId="197" fontId="13" fillId="35" borderId="39" xfId="58" applyNumberFormat="1" applyFont="1" applyFill="1" applyBorder="1" applyAlignment="1" applyProtection="1" quotePrefix="1">
      <alignment horizontal="center" vertical="center"/>
      <protection/>
    </xf>
    <xf numFmtId="192" fontId="13" fillId="35" borderId="39" xfId="58" applyNumberFormat="1" applyFont="1" applyFill="1" applyBorder="1" applyAlignment="1" applyProtection="1" quotePrefix="1">
      <alignment horizontal="center" vertical="center"/>
      <protection/>
    </xf>
    <xf numFmtId="194" fontId="13" fillId="35" borderId="39" xfId="58" applyNumberFormat="1" applyFont="1" applyFill="1" applyBorder="1" applyAlignment="1" applyProtection="1" quotePrefix="1">
      <alignment horizontal="center" vertical="center"/>
      <protection/>
    </xf>
    <xf numFmtId="4" fontId="13" fillId="35" borderId="39" xfId="58" applyNumberFormat="1" applyFont="1" applyFill="1" applyBorder="1" applyAlignment="1" applyProtection="1">
      <alignment horizontal="center" vertical="center"/>
      <protection/>
    </xf>
    <xf numFmtId="0" fontId="27" fillId="33" borderId="43" xfId="59" applyFont="1" applyFill="1" applyBorder="1" applyAlignment="1">
      <alignment horizontal="center"/>
      <protection/>
    </xf>
    <xf numFmtId="0" fontId="27" fillId="33" borderId="52" xfId="59" applyFont="1" applyFill="1" applyBorder="1" applyAlignment="1">
      <alignment horizontal="center"/>
      <protection/>
    </xf>
    <xf numFmtId="0" fontId="27" fillId="33" borderId="53" xfId="59" applyFont="1" applyFill="1" applyBorder="1" applyAlignment="1">
      <alignment horizontal="center"/>
      <protection/>
    </xf>
    <xf numFmtId="194" fontId="13" fillId="0" borderId="39" xfId="58" applyNumberFormat="1" applyFont="1" applyFill="1" applyBorder="1" applyAlignment="1" applyProtection="1">
      <alignment horizontal="center" vertical="center" textRotation="90"/>
      <protection/>
    </xf>
    <xf numFmtId="4" fontId="13" fillId="0" borderId="39" xfId="58" applyNumberFormat="1" applyFont="1" applyFill="1" applyBorder="1" applyAlignment="1" applyProtection="1">
      <alignment horizontal="center" vertical="center"/>
      <protection/>
    </xf>
    <xf numFmtId="194" fontId="13" fillId="0" borderId="39" xfId="58" applyNumberFormat="1" applyFont="1" applyFill="1" applyBorder="1" applyAlignment="1" applyProtection="1">
      <alignment horizontal="center"/>
      <protection/>
    </xf>
    <xf numFmtId="4" fontId="13" fillId="0" borderId="39" xfId="58" applyNumberFormat="1" applyFont="1" applyFill="1" applyBorder="1" applyAlignment="1" applyProtection="1">
      <alignment horizontal="center"/>
      <protection/>
    </xf>
    <xf numFmtId="0" fontId="13" fillId="0" borderId="39" xfId="58" applyFont="1" applyFill="1" applyBorder="1" applyAlignment="1" applyProtection="1">
      <alignment horizontal="center" vertical="center" textRotation="90"/>
      <protection/>
    </xf>
    <xf numFmtId="0" fontId="13" fillId="0" borderId="39" xfId="58" applyFont="1" applyFill="1" applyBorder="1" applyAlignment="1" applyProtection="1">
      <alignment horizontal="center" vertical="center"/>
      <protection/>
    </xf>
    <xf numFmtId="2" fontId="13" fillId="0" borderId="39" xfId="58" applyNumberFormat="1" applyFont="1" applyFill="1" applyBorder="1" applyAlignment="1" applyProtection="1">
      <alignment horizontal="center"/>
      <protection/>
    </xf>
    <xf numFmtId="192" fontId="13" fillId="0" borderId="39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2" fontId="12" fillId="0" borderId="52" xfId="58" applyNumberFormat="1" applyFont="1" applyFill="1" applyBorder="1" applyAlignment="1" applyProtection="1">
      <alignment horizontal="center"/>
      <protection/>
    </xf>
    <xf numFmtId="2" fontId="12" fillId="0" borderId="53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695"/>
          <c:w val="0.77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DATA!$E$481:$E$507</c:f>
              <c:numCache>
                <c:ptCount val="27"/>
                <c:pt idx="0">
                  <c:v>1.235</c:v>
                </c:pt>
                <c:pt idx="1">
                  <c:v>2.694</c:v>
                </c:pt>
                <c:pt idx="2">
                  <c:v>1.239</c:v>
                </c:pt>
                <c:pt idx="3">
                  <c:v>2.391</c:v>
                </c:pt>
                <c:pt idx="4">
                  <c:v>4.222</c:v>
                </c:pt>
                <c:pt idx="5">
                  <c:v>2.01</c:v>
                </c:pt>
                <c:pt idx="6">
                  <c:v>0.972</c:v>
                </c:pt>
                <c:pt idx="7">
                  <c:v>6.181</c:v>
                </c:pt>
                <c:pt idx="8">
                  <c:v>6.3</c:v>
                </c:pt>
                <c:pt idx="9">
                  <c:v>18.327</c:v>
                </c:pt>
                <c:pt idx="10">
                  <c:v>79.555</c:v>
                </c:pt>
                <c:pt idx="11">
                  <c:v>17.911</c:v>
                </c:pt>
                <c:pt idx="12">
                  <c:v>28.568</c:v>
                </c:pt>
                <c:pt idx="13">
                  <c:v>34.952</c:v>
                </c:pt>
                <c:pt idx="14">
                  <c:v>16.053</c:v>
                </c:pt>
                <c:pt idx="15">
                  <c:v>11.98</c:v>
                </c:pt>
                <c:pt idx="16">
                  <c:v>9.68</c:v>
                </c:pt>
                <c:pt idx="17">
                  <c:v>8.938</c:v>
                </c:pt>
                <c:pt idx="18">
                  <c:v>6.877</c:v>
                </c:pt>
                <c:pt idx="19">
                  <c:v>6.036</c:v>
                </c:pt>
                <c:pt idx="20">
                  <c:v>5.874</c:v>
                </c:pt>
                <c:pt idx="21">
                  <c:v>4.506</c:v>
                </c:pt>
                <c:pt idx="22">
                  <c:v>3.884</c:v>
                </c:pt>
                <c:pt idx="23">
                  <c:v>4.009</c:v>
                </c:pt>
                <c:pt idx="24">
                  <c:v>4.295</c:v>
                </c:pt>
                <c:pt idx="25">
                  <c:v>3.175</c:v>
                </c:pt>
                <c:pt idx="26">
                  <c:v>2.907</c:v>
                </c:pt>
              </c:numCache>
            </c:numRef>
          </c:xVal>
          <c:y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yVal>
          <c:smooth val="0"/>
        </c:ser>
        <c:axId val="8849414"/>
        <c:axId val="12535863"/>
      </c:scatterChart>
      <c:valAx>
        <c:axId val="884941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535863"/>
        <c:crossesAt val="0.1"/>
        <c:crossBetween val="midCat"/>
        <c:dispUnits/>
      </c:valAx>
      <c:valAx>
        <c:axId val="1253586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84941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345"/>
          <c:w val="0.124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655"/>
          <c:w val="0.7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2006-2022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DATA!$E$12:$E$507</c:f>
              <c:numCache>
                <c:ptCount val="496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  <c:pt idx="416">
                  <c:v>0.937</c:v>
                </c:pt>
                <c:pt idx="417">
                  <c:v>0.643</c:v>
                </c:pt>
                <c:pt idx="418">
                  <c:v>1.043</c:v>
                </c:pt>
                <c:pt idx="419">
                  <c:v>0.331</c:v>
                </c:pt>
                <c:pt idx="420">
                  <c:v>1.175</c:v>
                </c:pt>
                <c:pt idx="421">
                  <c:v>5.725</c:v>
                </c:pt>
                <c:pt idx="422">
                  <c:v>2.918</c:v>
                </c:pt>
                <c:pt idx="423">
                  <c:v>2.167</c:v>
                </c:pt>
                <c:pt idx="424">
                  <c:v>22.782</c:v>
                </c:pt>
                <c:pt idx="425">
                  <c:v>7.386</c:v>
                </c:pt>
                <c:pt idx="426">
                  <c:v>7.838</c:v>
                </c:pt>
                <c:pt idx="427">
                  <c:v>6.203</c:v>
                </c:pt>
                <c:pt idx="428">
                  <c:v>8.286</c:v>
                </c:pt>
                <c:pt idx="429">
                  <c:v>6.964</c:v>
                </c:pt>
                <c:pt idx="430">
                  <c:v>5.905</c:v>
                </c:pt>
                <c:pt idx="431">
                  <c:v>2.977</c:v>
                </c:pt>
                <c:pt idx="432">
                  <c:v>2.779</c:v>
                </c:pt>
                <c:pt idx="433">
                  <c:v>1.609</c:v>
                </c:pt>
                <c:pt idx="434">
                  <c:v>2.315</c:v>
                </c:pt>
                <c:pt idx="435">
                  <c:v>1.757</c:v>
                </c:pt>
                <c:pt idx="436">
                  <c:v>1.873</c:v>
                </c:pt>
                <c:pt idx="437">
                  <c:v>2.202</c:v>
                </c:pt>
                <c:pt idx="438">
                  <c:v>1.604</c:v>
                </c:pt>
                <c:pt idx="439">
                  <c:v>2.183</c:v>
                </c:pt>
                <c:pt idx="440">
                  <c:v>1.805</c:v>
                </c:pt>
                <c:pt idx="441">
                  <c:v>1.101</c:v>
                </c:pt>
                <c:pt idx="442">
                  <c:v>0.999</c:v>
                </c:pt>
                <c:pt idx="443">
                  <c:v>3.32</c:v>
                </c:pt>
                <c:pt idx="444">
                  <c:v>1.852</c:v>
                </c:pt>
                <c:pt idx="445">
                  <c:v>9.984</c:v>
                </c:pt>
                <c:pt idx="446">
                  <c:v>2.359</c:v>
                </c:pt>
                <c:pt idx="447">
                  <c:v>5.269</c:v>
                </c:pt>
                <c:pt idx="448">
                  <c:v>3.082</c:v>
                </c:pt>
                <c:pt idx="449">
                  <c:v>5.755</c:v>
                </c:pt>
                <c:pt idx="450">
                  <c:v>5.5</c:v>
                </c:pt>
                <c:pt idx="451">
                  <c:v>11.441</c:v>
                </c:pt>
                <c:pt idx="452">
                  <c:v>5.635</c:v>
                </c:pt>
                <c:pt idx="453">
                  <c:v>7.523</c:v>
                </c:pt>
                <c:pt idx="454">
                  <c:v>16.31</c:v>
                </c:pt>
                <c:pt idx="455">
                  <c:v>13.318</c:v>
                </c:pt>
                <c:pt idx="456">
                  <c:v>7.51</c:v>
                </c:pt>
                <c:pt idx="457">
                  <c:v>6.731</c:v>
                </c:pt>
                <c:pt idx="458">
                  <c:v>4.881</c:v>
                </c:pt>
                <c:pt idx="459">
                  <c:v>5.402</c:v>
                </c:pt>
                <c:pt idx="460">
                  <c:v>3.165</c:v>
                </c:pt>
                <c:pt idx="461">
                  <c:v>3.233</c:v>
                </c:pt>
                <c:pt idx="462">
                  <c:v>2.843</c:v>
                </c:pt>
                <c:pt idx="463">
                  <c:v>2.323</c:v>
                </c:pt>
                <c:pt idx="464">
                  <c:v>3.387</c:v>
                </c:pt>
                <c:pt idx="465">
                  <c:v>2.282</c:v>
                </c:pt>
                <c:pt idx="466">
                  <c:v>2.244</c:v>
                </c:pt>
                <c:pt idx="467">
                  <c:v>2.343</c:v>
                </c:pt>
                <c:pt idx="468">
                  <c:v>1.672</c:v>
                </c:pt>
                <c:pt idx="469">
                  <c:v>1.235</c:v>
                </c:pt>
                <c:pt idx="470">
                  <c:v>2.694</c:v>
                </c:pt>
                <c:pt idx="471">
                  <c:v>1.239</c:v>
                </c:pt>
                <c:pt idx="472">
                  <c:v>2.391</c:v>
                </c:pt>
                <c:pt idx="473">
                  <c:v>4.222</c:v>
                </c:pt>
                <c:pt idx="474">
                  <c:v>2.01</c:v>
                </c:pt>
                <c:pt idx="475">
                  <c:v>0.972</c:v>
                </c:pt>
                <c:pt idx="476">
                  <c:v>6.181</c:v>
                </c:pt>
                <c:pt idx="477">
                  <c:v>6.3</c:v>
                </c:pt>
                <c:pt idx="478">
                  <c:v>18.327</c:v>
                </c:pt>
                <c:pt idx="479">
                  <c:v>79.555</c:v>
                </c:pt>
                <c:pt idx="480">
                  <c:v>17.911</c:v>
                </c:pt>
                <c:pt idx="481">
                  <c:v>28.568</c:v>
                </c:pt>
                <c:pt idx="482">
                  <c:v>34.952</c:v>
                </c:pt>
                <c:pt idx="483">
                  <c:v>16.053</c:v>
                </c:pt>
                <c:pt idx="484">
                  <c:v>11.98</c:v>
                </c:pt>
                <c:pt idx="485">
                  <c:v>9.68</c:v>
                </c:pt>
                <c:pt idx="486">
                  <c:v>8.938</c:v>
                </c:pt>
                <c:pt idx="487">
                  <c:v>6.877</c:v>
                </c:pt>
                <c:pt idx="488">
                  <c:v>6.036</c:v>
                </c:pt>
                <c:pt idx="489">
                  <c:v>5.874</c:v>
                </c:pt>
                <c:pt idx="490">
                  <c:v>4.506</c:v>
                </c:pt>
                <c:pt idx="491">
                  <c:v>3.884</c:v>
                </c:pt>
                <c:pt idx="492">
                  <c:v>4.009</c:v>
                </c:pt>
                <c:pt idx="493">
                  <c:v>4.295</c:v>
                </c:pt>
                <c:pt idx="494">
                  <c:v>3.175</c:v>
                </c:pt>
                <c:pt idx="495">
                  <c:v>2.907</c:v>
                </c:pt>
              </c:numCache>
            </c:numRef>
          </c:xVal>
          <c:yVal>
            <c:numRef>
              <c:f>DATA!$H$12:$H$507</c:f>
              <c:numCache>
                <c:ptCount val="496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  <c:pt idx="416">
                  <c:v>0.9664906132800001</c:v>
                </c:pt>
                <c:pt idx="417">
                  <c:v>0.816624032832</c:v>
                </c:pt>
                <c:pt idx="418">
                  <c:v>3.20081981184</c:v>
                </c:pt>
                <c:pt idx="419">
                  <c:v>0.9381281863680001</c:v>
                </c:pt>
                <c:pt idx="420">
                  <c:v>2.9235956328</c:v>
                </c:pt>
                <c:pt idx="421">
                  <c:v>181.84512314879996</c:v>
                </c:pt>
                <c:pt idx="422">
                  <c:v>1.2804981431040001</c:v>
                </c:pt>
                <c:pt idx="423">
                  <c:v>0.7957885541760001</c:v>
                </c:pt>
                <c:pt idx="424">
                  <c:v>3822.348341389824</c:v>
                </c:pt>
                <c:pt idx="425">
                  <c:v>73.65818871763199</c:v>
                </c:pt>
                <c:pt idx="426">
                  <c:v>78.772334914944</c:v>
                </c:pt>
                <c:pt idx="427">
                  <c:v>49.941160283232</c:v>
                </c:pt>
                <c:pt idx="428">
                  <c:v>34.91236338508801</c:v>
                </c:pt>
                <c:pt idx="429">
                  <c:v>28.987423363584004</c:v>
                </c:pt>
                <c:pt idx="430">
                  <c:v>38.33495785296001</c:v>
                </c:pt>
                <c:pt idx="431">
                  <c:v>7.501925968992001</c:v>
                </c:pt>
                <c:pt idx="432">
                  <c:v>6.180627079872</c:v>
                </c:pt>
                <c:pt idx="433">
                  <c:v>0.182328996672</c:v>
                </c:pt>
                <c:pt idx="434">
                  <c:v>1.1008100577599997</c:v>
                </c:pt>
                <c:pt idx="435">
                  <c:v>2.136766919616</c:v>
                </c:pt>
                <c:pt idx="436">
                  <c:v>1.54323272736</c:v>
                </c:pt>
                <c:pt idx="437">
                  <c:v>1.6050950167680003</c:v>
                </c:pt>
                <c:pt idx="438">
                  <c:v>0.398122244352</c:v>
                </c:pt>
                <c:pt idx="439">
                  <c:v>0.439051666176</c:v>
                </c:pt>
                <c:pt idx="440">
                  <c:v>3.5356475736000004</c:v>
                </c:pt>
                <c:pt idx="441">
                  <c:v>0.5891279420159999</c:v>
                </c:pt>
                <c:pt idx="442">
                  <c:v>0.362934590112</c:v>
                </c:pt>
                <c:pt idx="443">
                  <c:v>131.09856788736</c:v>
                </c:pt>
                <c:pt idx="444">
                  <c:v>6.072311346048001</c:v>
                </c:pt>
                <c:pt idx="445">
                  <c:v>1138.687157477376</c:v>
                </c:pt>
                <c:pt idx="446">
                  <c:v>8.689000418784</c:v>
                </c:pt>
                <c:pt idx="447">
                  <c:v>103.08640261392001</c:v>
                </c:pt>
                <c:pt idx="448">
                  <c:v>13.948300501055998</c:v>
                </c:pt>
                <c:pt idx="449">
                  <c:v>49.06493278704</c:v>
                </c:pt>
                <c:pt idx="450">
                  <c:v>56.466496944</c:v>
                </c:pt>
                <c:pt idx="451">
                  <c:v>414.8336650809601</c:v>
                </c:pt>
                <c:pt idx="452">
                  <c:v>45.381602871359995</c:v>
                </c:pt>
                <c:pt idx="453">
                  <c:v>270.97486460784</c:v>
                </c:pt>
                <c:pt idx="454">
                  <c:v>663.0296680224</c:v>
                </c:pt>
                <c:pt idx="455">
                  <c:v>571.0119050764799</c:v>
                </c:pt>
                <c:pt idx="456">
                  <c:v>51.39251611200001</c:v>
                </c:pt>
                <c:pt idx="457">
                  <c:v>39.619565476992</c:v>
                </c:pt>
                <c:pt idx="458">
                  <c:v>18.103170420288002</c:v>
                </c:pt>
                <c:pt idx="459">
                  <c:v>139.32107254425603</c:v>
                </c:pt>
                <c:pt idx="460">
                  <c:v>2.5228512763200004</c:v>
                </c:pt>
                <c:pt idx="461">
                  <c:v>2.5778377745279997</c:v>
                </c:pt>
                <c:pt idx="462">
                  <c:v>0.100324784736</c:v>
                </c:pt>
                <c:pt idx="463">
                  <c:v>2.526600580128</c:v>
                </c:pt>
                <c:pt idx="464">
                  <c:v>25.169370242976</c:v>
                </c:pt>
                <c:pt idx="465">
                  <c:v>3.419996303808</c:v>
                </c:pt>
                <c:pt idx="466">
                  <c:v>4.056898158720001</c:v>
                </c:pt>
                <c:pt idx="467">
                  <c:v>13.937813322047997</c:v>
                </c:pt>
                <c:pt idx="468">
                  <c:v>1.099178631936</c:v>
                </c:pt>
                <c:pt idx="469">
                  <c:v>2.72077736112</c:v>
                </c:pt>
                <c:pt idx="470">
                  <c:v>35.179375635072</c:v>
                </c:pt>
                <c:pt idx="471">
                  <c:v>1.647221438016</c:v>
                </c:pt>
                <c:pt idx="472">
                  <c:v>29.71244016144</c:v>
                </c:pt>
                <c:pt idx="473">
                  <c:v>14.252354284608003</c:v>
                </c:pt>
                <c:pt idx="474">
                  <c:v>6.004399803840001</c:v>
                </c:pt>
                <c:pt idx="475">
                  <c:v>1.247311395072</c:v>
                </c:pt>
                <c:pt idx="476">
                  <c:v>129.80572327296002</c:v>
                </c:pt>
                <c:pt idx="477">
                  <c:v>151.0566636096</c:v>
                </c:pt>
                <c:pt idx="478">
                  <c:v>436.6694225934721</c:v>
                </c:pt>
                <c:pt idx="479">
                  <c:v>23164.197696017283</c:v>
                </c:pt>
                <c:pt idx="480">
                  <c:v>415.755217004544</c:v>
                </c:pt>
                <c:pt idx="481">
                  <c:v>1037.7699678581762</c:v>
                </c:pt>
                <c:pt idx="482">
                  <c:v>3678.5281142661115</c:v>
                </c:pt>
                <c:pt idx="483">
                  <c:v>172.58325969110402</c:v>
                </c:pt>
                <c:pt idx="484">
                  <c:v>123.57790852608001</c:v>
                </c:pt>
                <c:pt idx="485">
                  <c:v>58.26216768768</c:v>
                </c:pt>
                <c:pt idx="486">
                  <c:v>44.76597300000001</c:v>
                </c:pt>
                <c:pt idx="487">
                  <c:v>33.226295480352</c:v>
                </c:pt>
                <c:pt idx="488">
                  <c:v>15.422162914944</c:v>
                </c:pt>
                <c:pt idx="489">
                  <c:v>17.89091172</c:v>
                </c:pt>
                <c:pt idx="490">
                  <c:v>4.9066070474879995</c:v>
                </c:pt>
                <c:pt idx="491">
                  <c:v>4.546004868864</c:v>
                </c:pt>
                <c:pt idx="492">
                  <c:v>58.718109713760015</c:v>
                </c:pt>
                <c:pt idx="493">
                  <c:v>58.159784818080006</c:v>
                </c:pt>
                <c:pt idx="494">
                  <c:v>10.3844494368</c:v>
                </c:pt>
                <c:pt idx="495">
                  <c:v>5.5002412108800005</c:v>
                </c:pt>
              </c:numCache>
            </c:numRef>
          </c:yVal>
          <c:smooth val="0"/>
        </c:ser>
        <c:axId val="45713904"/>
        <c:axId val="8771953"/>
      </c:scatterChart>
      <c:valAx>
        <c:axId val="4571390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771953"/>
        <c:crossesAt val="0.01"/>
        <c:crossBetween val="midCat"/>
        <c:dispUnits/>
      </c:valAx>
      <c:valAx>
        <c:axId val="877195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71390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3025"/>
          <c:w val="0.180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G.9  Nam Mae suai  A.Mae Suai  C.Chiang Rai  Year 2022</a:t>
            </a:r>
          </a:p>
        </c:rich>
      </c:tx>
      <c:layout>
        <c:manualLayout>
          <c:xMode val="factor"/>
          <c:yMode val="factor"/>
          <c:x val="0.02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'G9'!$B$1:$B$365</c:f>
              <c:strCache/>
            </c:strRef>
          </c:cat>
          <c:val>
            <c:numRef>
              <c:f>'G9'!$D$1:$D$365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'G9'!$B$1:$B$365</c:f>
              <c:strCache/>
            </c:strRef>
          </c:cat>
          <c:val>
            <c:numRef>
              <c:f>'G9'!$E$1:$E$365</c:f>
              <c:numCache/>
            </c:numRef>
          </c:val>
          <c:smooth val="0"/>
        </c:ser>
        <c:marker val="1"/>
        <c:axId val="11838714"/>
        <c:axId val="39439563"/>
      </c:lineChart>
      <c:dateAx>
        <c:axId val="118387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439563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91875"/>
          <c:w val="0.828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G.9  Nam Mae suai  A.Mae Suai  C.Chiang Rai  Year 2022</a:t>
            </a:r>
          </a:p>
        </c:rich>
      </c:tx>
      <c:layout>
        <c:manualLayout>
          <c:xMode val="factor"/>
          <c:yMode val="factor"/>
          <c:x val="0.02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4"/>
          <c:w val="0.95575"/>
          <c:h val="0.75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DATA!$C$481:$C$507</c:f>
              <c:strCache>
                <c:ptCount val="27"/>
                <c:pt idx="0">
                  <c:v>23837</c:v>
                </c:pt>
                <c:pt idx="1">
                  <c:v>23853</c:v>
                </c:pt>
                <c:pt idx="2">
                  <c:v>23868</c:v>
                </c:pt>
                <c:pt idx="3">
                  <c:v>23873</c:v>
                </c:pt>
                <c:pt idx="4">
                  <c:v>23886</c:v>
                </c:pt>
                <c:pt idx="5">
                  <c:v>23910</c:v>
                </c:pt>
                <c:pt idx="6">
                  <c:v>23915</c:v>
                </c:pt>
                <c:pt idx="7">
                  <c:v>23944</c:v>
                </c:pt>
                <c:pt idx="8">
                  <c:v>23949</c:v>
                </c:pt>
                <c:pt idx="9">
                  <c:v>23970</c:v>
                </c:pt>
                <c:pt idx="10">
                  <c:v>23976</c:v>
                </c:pt>
                <c:pt idx="11">
                  <c:v>23991</c:v>
                </c:pt>
                <c:pt idx="12">
                  <c:v>24012</c:v>
                </c:pt>
                <c:pt idx="13">
                  <c:v>24025</c:v>
                </c:pt>
                <c:pt idx="14">
                  <c:v>24033</c:v>
                </c:pt>
                <c:pt idx="15">
                  <c:v>24041</c:v>
                </c:pt>
                <c:pt idx="16">
                  <c:v>24049</c:v>
                </c:pt>
                <c:pt idx="17">
                  <c:v>24055</c:v>
                </c:pt>
                <c:pt idx="18">
                  <c:v>24069</c:v>
                </c:pt>
                <c:pt idx="19">
                  <c:v>24091</c:v>
                </c:pt>
                <c:pt idx="20">
                  <c:v>24097</c:v>
                </c:pt>
                <c:pt idx="21">
                  <c:v>24117</c:v>
                </c:pt>
                <c:pt idx="22">
                  <c:v>24132</c:v>
                </c:pt>
                <c:pt idx="23">
                  <c:v>24145</c:v>
                </c:pt>
                <c:pt idx="24">
                  <c:v>24154</c:v>
                </c:pt>
                <c:pt idx="25">
                  <c:v>24182</c:v>
                </c:pt>
                <c:pt idx="26">
                  <c:v>24193</c:v>
                </c:pt>
              </c:strCache>
            </c:strRef>
          </c:cat>
          <c: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val>
          <c:smooth val="1"/>
        </c:ser>
        <c:marker val="1"/>
        <c:axId val="19411748"/>
        <c:axId val="40488005"/>
      </c:lineChart>
      <c:dateAx>
        <c:axId val="19411748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48800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"/>
        <c:crossBetween val="between"/>
        <c:dispUnits/>
        <c:majorUnit val="4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"/>
          <c:y val="0.91225"/>
          <c:w val="0.30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68"/>
          <c:w val="0.7882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DATA!$E$481:$E$507</c:f>
              <c:numCache>
                <c:ptCount val="27"/>
                <c:pt idx="0">
                  <c:v>1.235</c:v>
                </c:pt>
                <c:pt idx="1">
                  <c:v>2.694</c:v>
                </c:pt>
                <c:pt idx="2">
                  <c:v>1.239</c:v>
                </c:pt>
                <c:pt idx="3">
                  <c:v>2.391</c:v>
                </c:pt>
                <c:pt idx="4">
                  <c:v>4.222</c:v>
                </c:pt>
                <c:pt idx="5">
                  <c:v>2.01</c:v>
                </c:pt>
                <c:pt idx="6">
                  <c:v>0.972</c:v>
                </c:pt>
                <c:pt idx="7">
                  <c:v>6.181</c:v>
                </c:pt>
                <c:pt idx="8">
                  <c:v>6.3</c:v>
                </c:pt>
                <c:pt idx="9">
                  <c:v>18.327</c:v>
                </c:pt>
                <c:pt idx="10">
                  <c:v>79.555</c:v>
                </c:pt>
                <c:pt idx="11">
                  <c:v>17.911</c:v>
                </c:pt>
                <c:pt idx="12">
                  <c:v>28.568</c:v>
                </c:pt>
                <c:pt idx="13">
                  <c:v>34.952</c:v>
                </c:pt>
                <c:pt idx="14">
                  <c:v>16.053</c:v>
                </c:pt>
                <c:pt idx="15">
                  <c:v>11.98</c:v>
                </c:pt>
                <c:pt idx="16">
                  <c:v>9.68</c:v>
                </c:pt>
                <c:pt idx="17">
                  <c:v>8.938</c:v>
                </c:pt>
                <c:pt idx="18">
                  <c:v>6.877</c:v>
                </c:pt>
                <c:pt idx="19">
                  <c:v>6.036</c:v>
                </c:pt>
                <c:pt idx="20">
                  <c:v>5.874</c:v>
                </c:pt>
                <c:pt idx="21">
                  <c:v>4.506</c:v>
                </c:pt>
                <c:pt idx="22">
                  <c:v>3.884</c:v>
                </c:pt>
                <c:pt idx="23">
                  <c:v>4.009</c:v>
                </c:pt>
                <c:pt idx="24">
                  <c:v>4.295</c:v>
                </c:pt>
                <c:pt idx="25">
                  <c:v>3.175</c:v>
                </c:pt>
                <c:pt idx="26">
                  <c:v>2.907</c:v>
                </c:pt>
              </c:numCache>
            </c:numRef>
          </c:xVal>
          <c:y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yVal>
          <c:smooth val="0"/>
        </c:ser>
        <c:axId val="28847726"/>
        <c:axId val="58302943"/>
      </c:scatterChart>
      <c:valAx>
        <c:axId val="2884772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302943"/>
        <c:crossesAt val="0.1"/>
        <c:crossBetween val="midCat"/>
        <c:dispUnits/>
      </c:valAx>
      <c:valAx>
        <c:axId val="5830294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8477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3525"/>
          <c:w val="0.124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28575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19050" y="38100"/>
        <a:ext cx="5838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9</xdr:col>
      <xdr:colOff>19050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0" y="4791075"/>
        <a:ext cx="58483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0</xdr:row>
      <xdr:rowOff>0</xdr:rowOff>
    </xdr:from>
    <xdr:to>
      <xdr:col>24</xdr:col>
      <xdr:colOff>304800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63722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33</xdr:row>
      <xdr:rowOff>0</xdr:rowOff>
    </xdr:to>
    <xdr:graphicFrame>
      <xdr:nvGraphicFramePr>
        <xdr:cNvPr id="3" name="Chart 1"/>
        <xdr:cNvGraphicFramePr/>
      </xdr:nvGraphicFramePr>
      <xdr:xfrm>
        <a:off x="2895600" y="4857750"/>
        <a:ext cx="58388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842"/>
  <sheetViews>
    <sheetView zoomScalePageLayoutView="0" workbookViewId="0" topLeftCell="A824">
      <selection activeCell="A836" sqref="A836:IV836"/>
    </sheetView>
  </sheetViews>
  <sheetFormatPr defaultColWidth="9.140625" defaultRowHeight="21.75"/>
  <cols>
    <col min="1" max="1" width="9.57421875" style="95" bestFit="1" customWidth="1"/>
    <col min="2" max="2" width="9.8515625" style="109" bestFit="1" customWidth="1"/>
    <col min="3" max="3" width="9.140625" style="108" customWidth="1"/>
    <col min="4" max="4" width="9.421875" style="108" bestFit="1" customWidth="1"/>
    <col min="5" max="5" width="9.140625" style="108" customWidth="1"/>
    <col min="6" max="6" width="12.00390625" style="191" bestFit="1" customWidth="1"/>
    <col min="8" max="8" width="9.140625" style="109" customWidth="1"/>
    <col min="9" max="10" width="9.140625" style="43" customWidth="1"/>
  </cols>
  <sheetData>
    <row r="1" spans="1:10" s="80" customFormat="1" ht="21">
      <c r="A1" s="260" t="s">
        <v>124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80" customFormat="1" ht="21">
      <c r="A2" s="90" t="s">
        <v>125</v>
      </c>
      <c r="B2" s="82" t="s">
        <v>126</v>
      </c>
      <c r="C2" s="101" t="s">
        <v>127</v>
      </c>
      <c r="D2" s="102" t="s">
        <v>127</v>
      </c>
      <c r="E2" s="101" t="s">
        <v>128</v>
      </c>
      <c r="F2" s="182" t="s">
        <v>128</v>
      </c>
      <c r="G2" s="81" t="s">
        <v>128</v>
      </c>
      <c r="H2" s="82" t="s">
        <v>129</v>
      </c>
      <c r="I2" s="83" t="s">
        <v>128</v>
      </c>
      <c r="J2" s="97" t="s">
        <v>128</v>
      </c>
    </row>
    <row r="3" spans="1:10" s="80" customFormat="1" ht="21">
      <c r="A3" s="91" t="s">
        <v>130</v>
      </c>
      <c r="B3" s="85" t="s">
        <v>131</v>
      </c>
      <c r="C3" s="103" t="s">
        <v>132</v>
      </c>
      <c r="D3" s="104" t="s">
        <v>132</v>
      </c>
      <c r="E3" s="103" t="s">
        <v>133</v>
      </c>
      <c r="F3" s="183" t="s">
        <v>133</v>
      </c>
      <c r="G3" s="84" t="s">
        <v>134</v>
      </c>
      <c r="H3" s="85" t="s">
        <v>135</v>
      </c>
      <c r="I3" s="86" t="s">
        <v>136</v>
      </c>
      <c r="J3" s="98" t="s">
        <v>137</v>
      </c>
    </row>
    <row r="4" spans="1:10" s="80" customFormat="1" ht="18.75" customHeight="1">
      <c r="A4" s="92"/>
      <c r="B4" s="85" t="s">
        <v>138</v>
      </c>
      <c r="C4" s="103" t="s">
        <v>139</v>
      </c>
      <c r="D4" s="104" t="s">
        <v>140</v>
      </c>
      <c r="E4" s="103" t="s">
        <v>141</v>
      </c>
      <c r="F4" s="183" t="s">
        <v>142</v>
      </c>
      <c r="G4" s="84" t="s">
        <v>143</v>
      </c>
      <c r="H4" s="85" t="s">
        <v>144</v>
      </c>
      <c r="I4" s="87"/>
      <c r="J4" s="99"/>
    </row>
    <row r="5" spans="1:10" s="80" customFormat="1" ht="18.75" customHeight="1">
      <c r="A5" s="93"/>
      <c r="B5" s="157"/>
      <c r="C5" s="105" t="s">
        <v>41</v>
      </c>
      <c r="D5" s="106" t="s">
        <v>40</v>
      </c>
      <c r="E5" s="105" t="s">
        <v>42</v>
      </c>
      <c r="F5" s="184"/>
      <c r="G5" s="88" t="s">
        <v>145</v>
      </c>
      <c r="H5" s="157"/>
      <c r="I5" s="89" t="s">
        <v>146</v>
      </c>
      <c r="J5" s="98" t="s">
        <v>147</v>
      </c>
    </row>
    <row r="6" spans="1:10" s="80" customFormat="1" ht="18.75" customHeight="1">
      <c r="A6" s="128">
        <v>20913</v>
      </c>
      <c r="B6" s="129">
        <v>31</v>
      </c>
      <c r="C6" s="130">
        <v>86.0707</v>
      </c>
      <c r="D6" s="130">
        <v>86.0894</v>
      </c>
      <c r="E6" s="131">
        <f aca="true" t="shared" si="0" ref="E6:E69">D6-C6</f>
        <v>0.018699999999995498</v>
      </c>
      <c r="F6" s="185">
        <f aca="true" t="shared" si="1" ref="F6:F69">((10^6)*E6/G6)</f>
        <v>59.27099841519967</v>
      </c>
      <c r="G6" s="132">
        <f aca="true" t="shared" si="2" ref="G6:G69">I6-J6</f>
        <v>315.5</v>
      </c>
      <c r="H6" s="129">
        <v>1</v>
      </c>
      <c r="I6" s="133">
        <v>879.05</v>
      </c>
      <c r="J6" s="134">
        <v>563.55</v>
      </c>
    </row>
    <row r="7" spans="1:10" s="80" customFormat="1" ht="18.75" customHeight="1">
      <c r="A7" s="128"/>
      <c r="B7" s="129">
        <v>32</v>
      </c>
      <c r="C7" s="130">
        <v>85.024</v>
      </c>
      <c r="D7" s="130">
        <v>85.0375</v>
      </c>
      <c r="E7" s="131">
        <f t="shared" si="0"/>
        <v>0.013499999999993406</v>
      </c>
      <c r="F7" s="185">
        <f t="shared" si="1"/>
        <v>43.14753260033688</v>
      </c>
      <c r="G7" s="132">
        <f t="shared" si="2"/>
        <v>312.88000000000005</v>
      </c>
      <c r="H7" s="129">
        <v>2</v>
      </c>
      <c r="I7" s="133">
        <v>813.47</v>
      </c>
      <c r="J7" s="134">
        <v>500.59</v>
      </c>
    </row>
    <row r="8" spans="1:10" s="80" customFormat="1" ht="18.75" customHeight="1">
      <c r="A8" s="128"/>
      <c r="B8" s="129">
        <v>33</v>
      </c>
      <c r="C8" s="130">
        <v>84.7926</v>
      </c>
      <c r="D8" s="130">
        <v>84.8078</v>
      </c>
      <c r="E8" s="131">
        <f t="shared" si="0"/>
        <v>0.015200000000007208</v>
      </c>
      <c r="F8" s="185">
        <f t="shared" si="1"/>
        <v>49.32342538211769</v>
      </c>
      <c r="G8" s="132">
        <f t="shared" si="2"/>
        <v>308.16999999999996</v>
      </c>
      <c r="H8" s="129">
        <v>3</v>
      </c>
      <c r="I8" s="133">
        <v>809.3</v>
      </c>
      <c r="J8" s="135">
        <v>501.13</v>
      </c>
    </row>
    <row r="9" spans="1:10" s="80" customFormat="1" ht="18.75" customHeight="1">
      <c r="A9" s="128">
        <v>20934</v>
      </c>
      <c r="B9" s="129">
        <v>34</v>
      </c>
      <c r="C9" s="130">
        <v>83.7505</v>
      </c>
      <c r="D9" s="130">
        <v>83.7625</v>
      </c>
      <c r="E9" s="131">
        <f t="shared" si="0"/>
        <v>0.012000000000000455</v>
      </c>
      <c r="F9" s="185">
        <f t="shared" si="1"/>
        <v>32.99785513941718</v>
      </c>
      <c r="G9" s="132">
        <f t="shared" si="2"/>
        <v>363.66</v>
      </c>
      <c r="H9" s="129">
        <v>4</v>
      </c>
      <c r="I9" s="133">
        <v>692.24</v>
      </c>
      <c r="J9" s="134">
        <v>328.58</v>
      </c>
    </row>
    <row r="10" spans="1:12" s="80" customFormat="1" ht="18.75" customHeight="1">
      <c r="A10" s="128"/>
      <c r="B10" s="129">
        <v>35</v>
      </c>
      <c r="C10" s="130">
        <v>85.0151</v>
      </c>
      <c r="D10" s="130">
        <v>85.027</v>
      </c>
      <c r="E10" s="131">
        <f t="shared" si="0"/>
        <v>0.011899999999997135</v>
      </c>
      <c r="F10" s="185">
        <f t="shared" si="1"/>
        <v>36.080286216715585</v>
      </c>
      <c r="G10" s="132">
        <f t="shared" si="2"/>
        <v>329.82000000000005</v>
      </c>
      <c r="H10" s="129">
        <v>5</v>
      </c>
      <c r="I10" s="133">
        <v>690.97</v>
      </c>
      <c r="J10" s="134">
        <v>361.15</v>
      </c>
      <c r="L10" s="80">
        <v>10</v>
      </c>
    </row>
    <row r="11" spans="1:12" s="80" customFormat="1" ht="18.75" customHeight="1">
      <c r="A11" s="128"/>
      <c r="B11" s="129">
        <v>36</v>
      </c>
      <c r="C11" s="130">
        <v>84.5839</v>
      </c>
      <c r="D11" s="130">
        <v>84.5932</v>
      </c>
      <c r="E11" s="131">
        <f t="shared" si="0"/>
        <v>0.00929999999999609</v>
      </c>
      <c r="F11" s="185">
        <f t="shared" si="1"/>
        <v>30.9422411498406</v>
      </c>
      <c r="G11" s="132">
        <f t="shared" si="2"/>
        <v>300.55999999999995</v>
      </c>
      <c r="H11" s="129">
        <v>6</v>
      </c>
      <c r="I11" s="133">
        <v>836.88</v>
      </c>
      <c r="J11" s="135">
        <v>536.32</v>
      </c>
      <c r="L11" s="80">
        <v>11</v>
      </c>
    </row>
    <row r="12" spans="1:10" s="80" customFormat="1" ht="18.75" customHeight="1">
      <c r="A12" s="128">
        <v>20948</v>
      </c>
      <c r="B12" s="129">
        <v>10</v>
      </c>
      <c r="C12" s="130">
        <v>85.0698</v>
      </c>
      <c r="D12" s="130">
        <v>85.0795</v>
      </c>
      <c r="E12" s="131">
        <f t="shared" si="0"/>
        <v>0.009699999999995157</v>
      </c>
      <c r="F12" s="185">
        <f t="shared" si="1"/>
        <v>30.932108804474495</v>
      </c>
      <c r="G12" s="132">
        <f t="shared" si="2"/>
        <v>313.59000000000003</v>
      </c>
      <c r="H12" s="129">
        <v>7</v>
      </c>
      <c r="I12" s="133">
        <v>707.12</v>
      </c>
      <c r="J12" s="134">
        <v>393.53</v>
      </c>
    </row>
    <row r="13" spans="1:10" s="80" customFormat="1" ht="18.75" customHeight="1">
      <c r="A13" s="128"/>
      <c r="B13" s="129">
        <v>11</v>
      </c>
      <c r="C13" s="130">
        <v>86.0581</v>
      </c>
      <c r="D13" s="130">
        <v>86.0691</v>
      </c>
      <c r="E13" s="131">
        <f t="shared" si="0"/>
        <v>0.01100000000000989</v>
      </c>
      <c r="F13" s="185">
        <f t="shared" si="1"/>
        <v>31.335460346427446</v>
      </c>
      <c r="G13" s="132">
        <f t="shared" si="2"/>
        <v>351.04</v>
      </c>
      <c r="H13" s="129">
        <v>8</v>
      </c>
      <c r="I13" s="133">
        <v>685.23</v>
      </c>
      <c r="J13" s="134">
        <v>334.19</v>
      </c>
    </row>
    <row r="14" spans="1:10" s="80" customFormat="1" ht="18.75" customHeight="1">
      <c r="A14" s="128"/>
      <c r="B14" s="129">
        <v>12</v>
      </c>
      <c r="C14" s="130">
        <v>84.8287</v>
      </c>
      <c r="D14" s="130">
        <v>84.8379</v>
      </c>
      <c r="E14" s="131">
        <f t="shared" si="0"/>
        <v>0.00920000000000698</v>
      </c>
      <c r="F14" s="185">
        <f t="shared" si="1"/>
        <v>31.285068181069075</v>
      </c>
      <c r="G14" s="132">
        <f t="shared" si="2"/>
        <v>294.06999999999994</v>
      </c>
      <c r="H14" s="129">
        <v>9</v>
      </c>
      <c r="I14" s="133">
        <v>821.31</v>
      </c>
      <c r="J14" s="135">
        <v>527.24</v>
      </c>
    </row>
    <row r="15" spans="1:10" s="80" customFormat="1" ht="18.75" customHeight="1">
      <c r="A15" s="128">
        <v>20956</v>
      </c>
      <c r="B15" s="129">
        <v>13</v>
      </c>
      <c r="C15" s="130">
        <v>86.7498</v>
      </c>
      <c r="D15" s="130">
        <v>86.7538</v>
      </c>
      <c r="E15" s="131">
        <f t="shared" si="0"/>
        <v>0.0040000000000048885</v>
      </c>
      <c r="F15" s="185">
        <f t="shared" si="1"/>
        <v>12.644622874138234</v>
      </c>
      <c r="G15" s="132">
        <f t="shared" si="2"/>
        <v>316.34</v>
      </c>
      <c r="H15" s="129">
        <v>10</v>
      </c>
      <c r="I15" s="133">
        <v>685.88</v>
      </c>
      <c r="J15" s="134">
        <v>369.54</v>
      </c>
    </row>
    <row r="16" spans="1:10" s="80" customFormat="1" ht="18.75" customHeight="1">
      <c r="A16" s="128"/>
      <c r="B16" s="129">
        <v>14</v>
      </c>
      <c r="C16" s="130">
        <v>85.9589</v>
      </c>
      <c r="D16" s="130">
        <v>85.9596</v>
      </c>
      <c r="E16" s="131">
        <f t="shared" si="0"/>
        <v>0.0006999999999948159</v>
      </c>
      <c r="F16" s="185">
        <f t="shared" si="1"/>
        <v>2.5591342814127005</v>
      </c>
      <c r="G16" s="132">
        <f t="shared" si="2"/>
        <v>273.53</v>
      </c>
      <c r="H16" s="129">
        <v>11</v>
      </c>
      <c r="I16" s="133">
        <v>832.24</v>
      </c>
      <c r="J16" s="134">
        <v>558.71</v>
      </c>
    </row>
    <row r="17" spans="1:10" s="80" customFormat="1" ht="18.75" customHeight="1">
      <c r="A17" s="128"/>
      <c r="B17" s="129">
        <v>15</v>
      </c>
      <c r="C17" s="130">
        <v>87.0056</v>
      </c>
      <c r="D17" s="130">
        <v>87.0089</v>
      </c>
      <c r="E17" s="131">
        <f t="shared" si="0"/>
        <v>0.003299999999995862</v>
      </c>
      <c r="F17" s="185">
        <f t="shared" si="1"/>
        <v>10.679611650472046</v>
      </c>
      <c r="G17" s="132">
        <f t="shared" si="2"/>
        <v>309</v>
      </c>
      <c r="H17" s="129">
        <v>12</v>
      </c>
      <c r="I17" s="133">
        <v>654.13</v>
      </c>
      <c r="J17" s="135">
        <v>345.13</v>
      </c>
    </row>
    <row r="18" spans="1:10" s="80" customFormat="1" ht="18.75" customHeight="1">
      <c r="A18" s="128">
        <v>20963</v>
      </c>
      <c r="B18" s="129">
        <v>16</v>
      </c>
      <c r="C18" s="130">
        <v>86.162</v>
      </c>
      <c r="D18" s="130">
        <v>86.1889</v>
      </c>
      <c r="E18" s="131">
        <f t="shared" si="0"/>
        <v>0.026899999999997704</v>
      </c>
      <c r="F18" s="185">
        <f t="shared" si="1"/>
        <v>89.35986446532806</v>
      </c>
      <c r="G18" s="132">
        <f t="shared" si="2"/>
        <v>301.03</v>
      </c>
      <c r="H18" s="129">
        <v>13</v>
      </c>
      <c r="I18" s="133">
        <v>686.78</v>
      </c>
      <c r="J18" s="134">
        <v>385.75</v>
      </c>
    </row>
    <row r="19" spans="1:10" s="80" customFormat="1" ht="18.75" customHeight="1">
      <c r="A19" s="128"/>
      <c r="B19" s="129">
        <v>17</v>
      </c>
      <c r="C19" s="130">
        <v>87.2325</v>
      </c>
      <c r="D19" s="130">
        <v>87.2629</v>
      </c>
      <c r="E19" s="131">
        <f t="shared" si="0"/>
        <v>0.030400000000000205</v>
      </c>
      <c r="F19" s="185">
        <f t="shared" si="1"/>
        <v>92.66880048773113</v>
      </c>
      <c r="G19" s="132">
        <f t="shared" si="2"/>
        <v>328.05000000000007</v>
      </c>
      <c r="H19" s="129">
        <v>14</v>
      </c>
      <c r="I19" s="133">
        <v>695.7</v>
      </c>
      <c r="J19" s="134">
        <v>367.65</v>
      </c>
    </row>
    <row r="20" spans="1:10" s="80" customFormat="1" ht="18.75" customHeight="1">
      <c r="A20" s="128"/>
      <c r="B20" s="129">
        <v>18</v>
      </c>
      <c r="C20" s="130">
        <v>85.17</v>
      </c>
      <c r="D20" s="130">
        <v>85.1958</v>
      </c>
      <c r="E20" s="131">
        <f t="shared" si="0"/>
        <v>0.02580000000000382</v>
      </c>
      <c r="F20" s="185">
        <f t="shared" si="1"/>
        <v>85.7313750249346</v>
      </c>
      <c r="G20" s="132">
        <f t="shared" si="2"/>
        <v>300.94000000000005</v>
      </c>
      <c r="H20" s="129">
        <v>15</v>
      </c>
      <c r="I20" s="133">
        <v>681.33</v>
      </c>
      <c r="J20" s="135">
        <v>380.39</v>
      </c>
    </row>
    <row r="21" spans="1:10" s="80" customFormat="1" ht="18.75" customHeight="1">
      <c r="A21" s="128">
        <v>20975</v>
      </c>
      <c r="B21" s="129">
        <v>25</v>
      </c>
      <c r="C21" s="130">
        <v>87.0591</v>
      </c>
      <c r="D21" s="130">
        <v>87.104</v>
      </c>
      <c r="E21" s="131">
        <f t="shared" si="0"/>
        <v>0.044899999999998386</v>
      </c>
      <c r="F21" s="186">
        <f t="shared" si="1"/>
        <v>138.96196341802602</v>
      </c>
      <c r="G21" s="132">
        <f t="shared" si="2"/>
        <v>323.11</v>
      </c>
      <c r="H21" s="129">
        <v>16</v>
      </c>
      <c r="I21" s="133">
        <v>846.37</v>
      </c>
      <c r="J21" s="134">
        <v>523.26</v>
      </c>
    </row>
    <row r="22" spans="1:10" s="80" customFormat="1" ht="18.75" customHeight="1">
      <c r="A22" s="128"/>
      <c r="B22" s="129">
        <v>26</v>
      </c>
      <c r="C22" s="130">
        <v>85.8327</v>
      </c>
      <c r="D22" s="130">
        <v>85.875</v>
      </c>
      <c r="E22" s="131">
        <f t="shared" si="0"/>
        <v>0.04229999999999734</v>
      </c>
      <c r="F22" s="186">
        <f t="shared" si="1"/>
        <v>121.92309909493667</v>
      </c>
      <c r="G22" s="132">
        <f t="shared" si="2"/>
        <v>346.94000000000005</v>
      </c>
      <c r="H22" s="129">
        <v>17</v>
      </c>
      <c r="I22" s="133">
        <v>733.07</v>
      </c>
      <c r="J22" s="134">
        <v>386.13</v>
      </c>
    </row>
    <row r="23" spans="1:10" s="80" customFormat="1" ht="18.75" customHeight="1">
      <c r="A23" s="128"/>
      <c r="B23" s="129">
        <v>27</v>
      </c>
      <c r="C23" s="130">
        <v>86.3305</v>
      </c>
      <c r="D23" s="130">
        <v>86.3756</v>
      </c>
      <c r="E23" s="131">
        <f t="shared" si="0"/>
        <v>0.045100000000005025</v>
      </c>
      <c r="F23" s="186">
        <f t="shared" si="1"/>
        <v>116.83029816336821</v>
      </c>
      <c r="G23" s="132">
        <f t="shared" si="2"/>
        <v>386.03</v>
      </c>
      <c r="H23" s="129">
        <v>18</v>
      </c>
      <c r="I23" s="133">
        <v>752.4</v>
      </c>
      <c r="J23" s="135">
        <v>366.37</v>
      </c>
    </row>
    <row r="24" spans="1:10" s="80" customFormat="1" ht="18.75" customHeight="1">
      <c r="A24" s="128">
        <v>20983</v>
      </c>
      <c r="B24" s="129">
        <v>28</v>
      </c>
      <c r="C24" s="130">
        <v>87.2132</v>
      </c>
      <c r="D24" s="130">
        <v>87.2168</v>
      </c>
      <c r="E24" s="131">
        <f t="shared" si="0"/>
        <v>0.0036000000000058208</v>
      </c>
      <c r="F24" s="186">
        <f t="shared" si="1"/>
        <v>11.894928134828419</v>
      </c>
      <c r="G24" s="132">
        <f t="shared" si="2"/>
        <v>302.65</v>
      </c>
      <c r="H24" s="129">
        <v>19</v>
      </c>
      <c r="I24" s="133">
        <v>839.13</v>
      </c>
      <c r="J24" s="134">
        <v>536.48</v>
      </c>
    </row>
    <row r="25" spans="1:10" s="80" customFormat="1" ht="18.75" customHeight="1">
      <c r="A25" s="128"/>
      <c r="B25" s="129">
        <v>29</v>
      </c>
      <c r="C25" s="130">
        <v>85.2485</v>
      </c>
      <c r="D25" s="130">
        <v>85.2566</v>
      </c>
      <c r="E25" s="131">
        <f t="shared" si="0"/>
        <v>0.008099999999998886</v>
      </c>
      <c r="F25" s="186">
        <f t="shared" si="1"/>
        <v>27.711255559353017</v>
      </c>
      <c r="G25" s="132">
        <f t="shared" si="2"/>
        <v>292.29999999999995</v>
      </c>
      <c r="H25" s="129">
        <v>20</v>
      </c>
      <c r="I25" s="133">
        <v>856.02</v>
      </c>
      <c r="J25" s="134">
        <v>563.72</v>
      </c>
    </row>
    <row r="26" spans="1:10" s="80" customFormat="1" ht="18.75" customHeight="1">
      <c r="A26" s="128"/>
      <c r="B26" s="129">
        <v>30</v>
      </c>
      <c r="C26" s="130">
        <v>84.9795</v>
      </c>
      <c r="D26" s="130">
        <v>84.9864</v>
      </c>
      <c r="E26" s="131">
        <f t="shared" si="0"/>
        <v>0.0069000000000016826</v>
      </c>
      <c r="F26" s="186">
        <f t="shared" si="1"/>
        <v>22.744503411681062</v>
      </c>
      <c r="G26" s="132">
        <f t="shared" si="2"/>
        <v>303.36999999999995</v>
      </c>
      <c r="H26" s="129">
        <v>21</v>
      </c>
      <c r="I26" s="133">
        <v>804.16</v>
      </c>
      <c r="J26" s="135">
        <v>500.79</v>
      </c>
    </row>
    <row r="27" spans="1:10" s="80" customFormat="1" ht="18.75" customHeight="1">
      <c r="A27" s="128">
        <v>20997</v>
      </c>
      <c r="B27" s="129">
        <v>31</v>
      </c>
      <c r="C27" s="130">
        <v>84.868</v>
      </c>
      <c r="D27" s="130">
        <v>84.882</v>
      </c>
      <c r="E27" s="131">
        <f t="shared" si="0"/>
        <v>0.014000000000010004</v>
      </c>
      <c r="F27" s="186">
        <f t="shared" si="1"/>
        <v>41.52577564219614</v>
      </c>
      <c r="G27" s="132">
        <f t="shared" si="2"/>
        <v>337.14</v>
      </c>
      <c r="H27" s="129">
        <v>22</v>
      </c>
      <c r="I27" s="133">
        <v>850.23</v>
      </c>
      <c r="J27" s="134">
        <v>513.09</v>
      </c>
    </row>
    <row r="28" spans="1:10" s="80" customFormat="1" ht="18.75" customHeight="1">
      <c r="A28" s="128"/>
      <c r="B28" s="129">
        <v>32</v>
      </c>
      <c r="C28" s="130">
        <v>85.014</v>
      </c>
      <c r="D28" s="130">
        <v>85.0284</v>
      </c>
      <c r="E28" s="131">
        <f t="shared" si="0"/>
        <v>0.014400000000009072</v>
      </c>
      <c r="F28" s="186">
        <f t="shared" si="1"/>
        <v>51.987436369576805</v>
      </c>
      <c r="G28" s="132">
        <f t="shared" si="2"/>
        <v>276.9899999999999</v>
      </c>
      <c r="H28" s="129">
        <v>23</v>
      </c>
      <c r="I28" s="133">
        <v>830.56</v>
      </c>
      <c r="J28" s="134">
        <v>553.57</v>
      </c>
    </row>
    <row r="29" spans="1:10" s="80" customFormat="1" ht="18.75" customHeight="1">
      <c r="A29" s="128"/>
      <c r="B29" s="129">
        <v>33</v>
      </c>
      <c r="C29" s="130">
        <v>85.97</v>
      </c>
      <c r="D29" s="130">
        <v>85.9856</v>
      </c>
      <c r="E29" s="131">
        <f t="shared" si="0"/>
        <v>0.015600000000006276</v>
      </c>
      <c r="F29" s="186">
        <f t="shared" si="1"/>
        <v>52.6813454005345</v>
      </c>
      <c r="G29" s="132">
        <f t="shared" si="2"/>
        <v>296.12</v>
      </c>
      <c r="H29" s="129">
        <v>24</v>
      </c>
      <c r="I29" s="133">
        <v>830.8</v>
      </c>
      <c r="J29" s="135">
        <v>534.68</v>
      </c>
    </row>
    <row r="30" spans="1:10" s="80" customFormat="1" ht="18.75" customHeight="1">
      <c r="A30" s="128">
        <v>21004</v>
      </c>
      <c r="B30" s="129">
        <v>1</v>
      </c>
      <c r="C30" s="130">
        <v>85.3745</v>
      </c>
      <c r="D30" s="130">
        <v>85.3824</v>
      </c>
      <c r="E30" s="131">
        <f t="shared" si="0"/>
        <v>0.007900000000006457</v>
      </c>
      <c r="F30" s="185">
        <f t="shared" si="1"/>
        <v>29.201936938625877</v>
      </c>
      <c r="G30" s="132">
        <f t="shared" si="2"/>
        <v>270.53</v>
      </c>
      <c r="H30" s="129">
        <v>25</v>
      </c>
      <c r="I30" s="133">
        <v>797.86</v>
      </c>
      <c r="J30" s="134">
        <v>527.33</v>
      </c>
    </row>
    <row r="31" spans="1:10" s="80" customFormat="1" ht="18.75" customHeight="1">
      <c r="A31" s="128"/>
      <c r="B31" s="129">
        <v>2</v>
      </c>
      <c r="C31" s="130">
        <v>87.4765</v>
      </c>
      <c r="D31" s="130">
        <v>87.4918</v>
      </c>
      <c r="E31" s="131">
        <f t="shared" si="0"/>
        <v>0.015299999999996317</v>
      </c>
      <c r="F31" s="185">
        <f t="shared" si="1"/>
        <v>44.9510826453457</v>
      </c>
      <c r="G31" s="132">
        <f t="shared" si="2"/>
        <v>340.37</v>
      </c>
      <c r="H31" s="129">
        <v>26</v>
      </c>
      <c r="I31" s="133">
        <v>683.89</v>
      </c>
      <c r="J31" s="134">
        <v>343.52</v>
      </c>
    </row>
    <row r="32" spans="1:10" s="80" customFormat="1" ht="18.75" customHeight="1">
      <c r="A32" s="128"/>
      <c r="B32" s="129">
        <v>3</v>
      </c>
      <c r="C32" s="130">
        <v>85.8112</v>
      </c>
      <c r="D32" s="130">
        <v>85.8255</v>
      </c>
      <c r="E32" s="131">
        <f t="shared" si="0"/>
        <v>0.014300000000005753</v>
      </c>
      <c r="F32" s="185">
        <f t="shared" si="1"/>
        <v>40.184342157044206</v>
      </c>
      <c r="G32" s="132">
        <f t="shared" si="2"/>
        <v>355.86</v>
      </c>
      <c r="H32" s="129">
        <v>27</v>
      </c>
      <c r="I32" s="133">
        <v>690.1</v>
      </c>
      <c r="J32" s="135">
        <v>334.24</v>
      </c>
    </row>
    <row r="33" spans="1:10" s="80" customFormat="1" ht="18.75" customHeight="1">
      <c r="A33" s="128">
        <v>21010</v>
      </c>
      <c r="B33" s="129">
        <v>4</v>
      </c>
      <c r="C33" s="130">
        <v>84.98</v>
      </c>
      <c r="D33" s="130">
        <v>85.2719</v>
      </c>
      <c r="E33" s="131">
        <f t="shared" si="0"/>
        <v>0.29189999999999827</v>
      </c>
      <c r="F33" s="185">
        <f t="shared" si="1"/>
        <v>866.3006380768609</v>
      </c>
      <c r="G33" s="132">
        <f t="shared" si="2"/>
        <v>336.95</v>
      </c>
      <c r="H33" s="129">
        <v>28</v>
      </c>
      <c r="I33" s="133">
        <v>730.51</v>
      </c>
      <c r="J33" s="134">
        <v>393.56</v>
      </c>
    </row>
    <row r="34" spans="1:10" s="80" customFormat="1" ht="18.75" customHeight="1">
      <c r="A34" s="128"/>
      <c r="B34" s="129">
        <v>5</v>
      </c>
      <c r="C34" s="130">
        <v>85.0562</v>
      </c>
      <c r="D34" s="130">
        <v>85.3075</v>
      </c>
      <c r="E34" s="131">
        <f t="shared" si="0"/>
        <v>0.2513000000000005</v>
      </c>
      <c r="F34" s="185">
        <f t="shared" si="1"/>
        <v>825.7212328317033</v>
      </c>
      <c r="G34" s="132">
        <f t="shared" si="2"/>
        <v>304.3399999999999</v>
      </c>
      <c r="H34" s="129">
        <v>29</v>
      </c>
      <c r="I34" s="133">
        <v>825.05</v>
      </c>
      <c r="J34" s="134">
        <v>520.71</v>
      </c>
    </row>
    <row r="35" spans="1:10" s="80" customFormat="1" ht="18.75" customHeight="1">
      <c r="A35" s="128"/>
      <c r="B35" s="129">
        <v>6</v>
      </c>
      <c r="C35" s="130">
        <v>87.4019</v>
      </c>
      <c r="D35" s="130">
        <v>87.7378</v>
      </c>
      <c r="E35" s="131">
        <f t="shared" si="0"/>
        <v>0.3358999999999952</v>
      </c>
      <c r="F35" s="185">
        <f t="shared" si="1"/>
        <v>897.7442805216892</v>
      </c>
      <c r="G35" s="132">
        <f t="shared" si="2"/>
        <v>374.15999999999997</v>
      </c>
      <c r="H35" s="129">
        <v>30</v>
      </c>
      <c r="I35" s="133">
        <v>647.13</v>
      </c>
      <c r="J35" s="135">
        <v>272.97</v>
      </c>
    </row>
    <row r="36" spans="1:10" s="80" customFormat="1" ht="18.75" customHeight="1">
      <c r="A36" s="128">
        <v>21025</v>
      </c>
      <c r="B36" s="129">
        <v>7</v>
      </c>
      <c r="C36" s="130">
        <v>86.4468</v>
      </c>
      <c r="D36" s="130">
        <v>86.5002</v>
      </c>
      <c r="E36" s="131">
        <f t="shared" si="0"/>
        <v>0.05340000000001055</v>
      </c>
      <c r="F36" s="185">
        <f t="shared" si="1"/>
        <v>169.97708174182122</v>
      </c>
      <c r="G36" s="132">
        <f t="shared" si="2"/>
        <v>314.15999999999997</v>
      </c>
      <c r="H36" s="129">
        <v>31</v>
      </c>
      <c r="I36" s="133">
        <v>765.56</v>
      </c>
      <c r="J36" s="134">
        <v>451.4</v>
      </c>
    </row>
    <row r="37" spans="1:10" s="80" customFormat="1" ht="18.75" customHeight="1">
      <c r="A37" s="128"/>
      <c r="B37" s="129">
        <v>8</v>
      </c>
      <c r="C37" s="130">
        <v>84.8052</v>
      </c>
      <c r="D37" s="130">
        <v>84.8504</v>
      </c>
      <c r="E37" s="131">
        <f t="shared" si="0"/>
        <v>0.045199999999994134</v>
      </c>
      <c r="F37" s="185">
        <f t="shared" si="1"/>
        <v>153.8199761783023</v>
      </c>
      <c r="G37" s="132">
        <f t="shared" si="2"/>
        <v>293.85</v>
      </c>
      <c r="H37" s="129">
        <v>32</v>
      </c>
      <c r="I37" s="133">
        <v>832.49</v>
      </c>
      <c r="J37" s="134">
        <v>538.64</v>
      </c>
    </row>
    <row r="38" spans="1:10" s="80" customFormat="1" ht="18.75" customHeight="1">
      <c r="A38" s="128"/>
      <c r="B38" s="129">
        <v>9</v>
      </c>
      <c r="C38" s="130">
        <v>87.6735</v>
      </c>
      <c r="D38" s="130">
        <v>87.7139</v>
      </c>
      <c r="E38" s="131">
        <f t="shared" si="0"/>
        <v>0.04039999999999111</v>
      </c>
      <c r="F38" s="185">
        <f t="shared" si="1"/>
        <v>126.98412698409905</v>
      </c>
      <c r="G38" s="132">
        <f t="shared" si="2"/>
        <v>318.15</v>
      </c>
      <c r="H38" s="129">
        <v>33</v>
      </c>
      <c r="I38" s="133">
        <v>870.55</v>
      </c>
      <c r="J38" s="135">
        <v>552.4</v>
      </c>
    </row>
    <row r="39" spans="1:10" s="80" customFormat="1" ht="18.75" customHeight="1">
      <c r="A39" s="128">
        <v>21039</v>
      </c>
      <c r="B39" s="129">
        <v>19</v>
      </c>
      <c r="C39" s="130">
        <v>88.9886</v>
      </c>
      <c r="D39" s="130">
        <v>89.0591</v>
      </c>
      <c r="E39" s="131">
        <f t="shared" si="0"/>
        <v>0.07049999999999557</v>
      </c>
      <c r="F39" s="185">
        <f t="shared" si="1"/>
        <v>243.80965555400323</v>
      </c>
      <c r="G39" s="132">
        <f t="shared" si="2"/>
        <v>289.15999999999997</v>
      </c>
      <c r="H39" s="129">
        <v>34</v>
      </c>
      <c r="I39" s="133">
        <v>853.18</v>
      </c>
      <c r="J39" s="134">
        <v>564.02</v>
      </c>
    </row>
    <row r="40" spans="1:10" s="80" customFormat="1" ht="18.75" customHeight="1">
      <c r="A40" s="128"/>
      <c r="B40" s="129">
        <v>20</v>
      </c>
      <c r="C40" s="130">
        <v>84.669</v>
      </c>
      <c r="D40" s="130">
        <v>84.7026</v>
      </c>
      <c r="E40" s="131">
        <f t="shared" si="0"/>
        <v>0.03360000000000696</v>
      </c>
      <c r="F40" s="185">
        <f t="shared" si="1"/>
        <v>115.79019918673569</v>
      </c>
      <c r="G40" s="132">
        <f t="shared" si="2"/>
        <v>290.17999999999995</v>
      </c>
      <c r="H40" s="129">
        <v>35</v>
      </c>
      <c r="I40" s="133">
        <v>848.41</v>
      </c>
      <c r="J40" s="134">
        <v>558.23</v>
      </c>
    </row>
    <row r="41" spans="1:10" s="80" customFormat="1" ht="18.75" customHeight="1">
      <c r="A41" s="128"/>
      <c r="B41" s="129">
        <v>21</v>
      </c>
      <c r="C41" s="130">
        <v>86.3768</v>
      </c>
      <c r="D41" s="130">
        <v>86.4096</v>
      </c>
      <c r="E41" s="131">
        <f t="shared" si="0"/>
        <v>0.03279999999999461</v>
      </c>
      <c r="F41" s="185">
        <f t="shared" si="1"/>
        <v>115.47669342344251</v>
      </c>
      <c r="G41" s="132">
        <f t="shared" si="2"/>
        <v>284.03999999999996</v>
      </c>
      <c r="H41" s="129">
        <v>36</v>
      </c>
      <c r="I41" s="133">
        <v>844</v>
      </c>
      <c r="J41" s="135">
        <v>559.96</v>
      </c>
    </row>
    <row r="42" spans="1:10" s="80" customFormat="1" ht="18.75" customHeight="1">
      <c r="A42" s="128">
        <v>21046</v>
      </c>
      <c r="B42" s="129">
        <v>22</v>
      </c>
      <c r="C42" s="130">
        <v>85.1565</v>
      </c>
      <c r="D42" s="130">
        <v>85.2752</v>
      </c>
      <c r="E42" s="131">
        <f t="shared" si="0"/>
        <v>0.11870000000000402</v>
      </c>
      <c r="F42" s="185">
        <f t="shared" si="1"/>
        <v>336.9478823663109</v>
      </c>
      <c r="G42" s="132">
        <f t="shared" si="2"/>
        <v>352.28000000000003</v>
      </c>
      <c r="H42" s="129">
        <v>37</v>
      </c>
      <c r="I42" s="133">
        <v>689.96</v>
      </c>
      <c r="J42" s="134">
        <v>337.68</v>
      </c>
    </row>
    <row r="43" spans="1:10" s="80" customFormat="1" ht="18.75" customHeight="1">
      <c r="A43" s="128"/>
      <c r="B43" s="129">
        <v>23</v>
      </c>
      <c r="C43" s="130">
        <v>87.708</v>
      </c>
      <c r="D43" s="130">
        <v>87.8128</v>
      </c>
      <c r="E43" s="131">
        <f t="shared" si="0"/>
        <v>0.10479999999999734</v>
      </c>
      <c r="F43" s="185">
        <f t="shared" si="1"/>
        <v>337.5092589610554</v>
      </c>
      <c r="G43" s="132">
        <f t="shared" si="2"/>
        <v>310.51000000000005</v>
      </c>
      <c r="H43" s="129">
        <v>38</v>
      </c>
      <c r="I43" s="133">
        <v>812.94</v>
      </c>
      <c r="J43" s="134">
        <v>502.43</v>
      </c>
    </row>
    <row r="44" spans="1:10" s="80" customFormat="1" ht="18.75" customHeight="1">
      <c r="A44" s="128"/>
      <c r="B44" s="129">
        <v>24</v>
      </c>
      <c r="C44" s="130">
        <v>88.1122</v>
      </c>
      <c r="D44" s="130">
        <v>88.2603</v>
      </c>
      <c r="E44" s="131">
        <f t="shared" si="0"/>
        <v>0.14809999999999945</v>
      </c>
      <c r="F44" s="185">
        <f t="shared" si="1"/>
        <v>450.91949823407447</v>
      </c>
      <c r="G44" s="132">
        <f t="shared" si="2"/>
        <v>328.44000000000005</v>
      </c>
      <c r="H44" s="129">
        <v>39</v>
      </c>
      <c r="I44" s="133">
        <v>882.99</v>
      </c>
      <c r="J44" s="135">
        <v>554.55</v>
      </c>
    </row>
    <row r="45" spans="1:10" s="80" customFormat="1" ht="18.75" customHeight="1">
      <c r="A45" s="128">
        <v>21054</v>
      </c>
      <c r="B45" s="129">
        <v>25</v>
      </c>
      <c r="C45" s="130">
        <v>87.074</v>
      </c>
      <c r="D45" s="130">
        <v>87.1246</v>
      </c>
      <c r="E45" s="131">
        <f t="shared" si="0"/>
        <v>0.050600000000002865</v>
      </c>
      <c r="F45" s="185">
        <f t="shared" si="1"/>
        <v>177.61241180807633</v>
      </c>
      <c r="G45" s="132">
        <f t="shared" si="2"/>
        <v>284.89</v>
      </c>
      <c r="H45" s="129">
        <v>40</v>
      </c>
      <c r="I45" s="133">
        <v>852.87</v>
      </c>
      <c r="J45" s="134">
        <v>567.98</v>
      </c>
    </row>
    <row r="46" spans="1:10" s="80" customFormat="1" ht="18.75" customHeight="1">
      <c r="A46" s="128"/>
      <c r="B46" s="129">
        <v>26</v>
      </c>
      <c r="C46" s="130">
        <v>85.8094</v>
      </c>
      <c r="D46" s="130">
        <v>85.8532</v>
      </c>
      <c r="E46" s="131">
        <f t="shared" si="0"/>
        <v>0.0438000000000045</v>
      </c>
      <c r="F46" s="185">
        <f t="shared" si="1"/>
        <v>126.75444942846045</v>
      </c>
      <c r="G46" s="132">
        <f t="shared" si="2"/>
        <v>345.54999999999995</v>
      </c>
      <c r="H46" s="129">
        <v>41</v>
      </c>
      <c r="I46" s="133">
        <v>743.3</v>
      </c>
      <c r="J46" s="134">
        <v>397.75</v>
      </c>
    </row>
    <row r="47" spans="1:10" s="80" customFormat="1" ht="18.75" customHeight="1">
      <c r="A47" s="128"/>
      <c r="B47" s="129">
        <v>27</v>
      </c>
      <c r="C47" s="130">
        <v>86.3277</v>
      </c>
      <c r="D47" s="130">
        <v>86.3653</v>
      </c>
      <c r="E47" s="131">
        <f t="shared" si="0"/>
        <v>0.037600000000011846</v>
      </c>
      <c r="F47" s="185">
        <f t="shared" si="1"/>
        <v>122.84370099324312</v>
      </c>
      <c r="G47" s="132">
        <f t="shared" si="2"/>
        <v>306.0799999999999</v>
      </c>
      <c r="H47" s="129">
        <v>42</v>
      </c>
      <c r="I47" s="133">
        <v>847.18</v>
      </c>
      <c r="J47" s="135">
        <v>541.1</v>
      </c>
    </row>
    <row r="48" spans="1:10" ht="18.75" customHeight="1">
      <c r="A48" s="94">
        <v>21067</v>
      </c>
      <c r="B48" s="96">
        <v>10</v>
      </c>
      <c r="C48" s="107">
        <v>85.1058</v>
      </c>
      <c r="D48" s="107">
        <v>85.1596</v>
      </c>
      <c r="E48" s="131">
        <f t="shared" si="0"/>
        <v>0.05379999999999541</v>
      </c>
      <c r="F48" s="185">
        <f t="shared" si="1"/>
        <v>153.74503472121683</v>
      </c>
      <c r="G48" s="132">
        <f t="shared" si="2"/>
        <v>349.93</v>
      </c>
      <c r="H48" s="129">
        <v>43</v>
      </c>
      <c r="I48" s="100">
        <v>679.36</v>
      </c>
      <c r="J48" s="100">
        <v>329.43</v>
      </c>
    </row>
    <row r="49" spans="1:10" ht="18.75" customHeight="1">
      <c r="A49" s="94"/>
      <c r="B49" s="96">
        <v>11</v>
      </c>
      <c r="C49" s="107">
        <v>86.1274</v>
      </c>
      <c r="D49" s="107">
        <v>86.1919</v>
      </c>
      <c r="E49" s="131">
        <f t="shared" si="0"/>
        <v>0.06450000000000955</v>
      </c>
      <c r="F49" s="185">
        <f t="shared" si="1"/>
        <v>172.95007239773034</v>
      </c>
      <c r="G49" s="132">
        <f t="shared" si="2"/>
        <v>372.93999999999994</v>
      </c>
      <c r="H49" s="129">
        <v>44</v>
      </c>
      <c r="I49" s="100">
        <v>733.04</v>
      </c>
      <c r="J49" s="100">
        <v>360.1</v>
      </c>
    </row>
    <row r="50" spans="1:10" ht="18.75" customHeight="1">
      <c r="A50" s="94"/>
      <c r="B50" s="96">
        <v>12</v>
      </c>
      <c r="C50" s="107">
        <v>84.8772</v>
      </c>
      <c r="D50" s="107">
        <v>84.9255</v>
      </c>
      <c r="E50" s="131">
        <f t="shared" si="0"/>
        <v>0.04829999999999757</v>
      </c>
      <c r="F50" s="185">
        <f t="shared" si="1"/>
        <v>146.78174193155522</v>
      </c>
      <c r="G50" s="132">
        <f t="shared" si="2"/>
        <v>329.06000000000006</v>
      </c>
      <c r="H50" s="129">
        <v>45</v>
      </c>
      <c r="I50" s="100">
        <v>872.22</v>
      </c>
      <c r="J50" s="100">
        <v>543.16</v>
      </c>
    </row>
    <row r="51" spans="1:10" ht="18.75" customHeight="1">
      <c r="A51" s="94">
        <v>21073</v>
      </c>
      <c r="B51" s="96">
        <v>13</v>
      </c>
      <c r="C51" s="107">
        <v>86.7388</v>
      </c>
      <c r="D51" s="107">
        <v>86.7942</v>
      </c>
      <c r="E51" s="131">
        <f t="shared" si="0"/>
        <v>0.05540000000000589</v>
      </c>
      <c r="F51" s="185">
        <f t="shared" si="1"/>
        <v>173.49910745045844</v>
      </c>
      <c r="G51" s="132">
        <f t="shared" si="2"/>
        <v>319.31</v>
      </c>
      <c r="H51" s="129">
        <v>46</v>
      </c>
      <c r="I51" s="100">
        <v>822.24</v>
      </c>
      <c r="J51" s="100">
        <v>502.93</v>
      </c>
    </row>
    <row r="52" spans="1:10" ht="18.75" customHeight="1">
      <c r="A52" s="94"/>
      <c r="B52" s="96">
        <v>14</v>
      </c>
      <c r="C52" s="107">
        <v>85.9544</v>
      </c>
      <c r="D52" s="107">
        <v>86.0029</v>
      </c>
      <c r="E52" s="131">
        <f t="shared" si="0"/>
        <v>0.048499999999989996</v>
      </c>
      <c r="F52" s="185">
        <f t="shared" si="1"/>
        <v>152.31933670421785</v>
      </c>
      <c r="G52" s="132">
        <f t="shared" si="2"/>
        <v>318.40999999999997</v>
      </c>
      <c r="H52" s="129">
        <v>47</v>
      </c>
      <c r="I52" s="100">
        <v>863.55</v>
      </c>
      <c r="J52" s="100">
        <v>545.14</v>
      </c>
    </row>
    <row r="53" spans="1:10" ht="18.75" customHeight="1">
      <c r="A53" s="94"/>
      <c r="B53" s="96">
        <v>15</v>
      </c>
      <c r="C53" s="107">
        <v>87.0188</v>
      </c>
      <c r="D53" s="107">
        <v>87.0738</v>
      </c>
      <c r="E53" s="131">
        <f t="shared" si="0"/>
        <v>0.05500000000000682</v>
      </c>
      <c r="F53" s="185">
        <f t="shared" si="1"/>
        <v>181.35056713270518</v>
      </c>
      <c r="G53" s="132">
        <f t="shared" si="2"/>
        <v>303.28</v>
      </c>
      <c r="H53" s="129">
        <v>48</v>
      </c>
      <c r="I53" s="100">
        <v>853.77</v>
      </c>
      <c r="J53" s="100">
        <v>550.49</v>
      </c>
    </row>
    <row r="54" spans="1:10" ht="18.75" customHeight="1">
      <c r="A54" s="94">
        <v>21082</v>
      </c>
      <c r="B54" s="96">
        <v>16</v>
      </c>
      <c r="C54" s="107">
        <v>86.1882</v>
      </c>
      <c r="D54" s="107">
        <v>86.2159</v>
      </c>
      <c r="E54" s="131">
        <f t="shared" si="0"/>
        <v>0.02770000000001005</v>
      </c>
      <c r="F54" s="185">
        <f t="shared" si="1"/>
        <v>90.72448578543838</v>
      </c>
      <c r="G54" s="132">
        <f t="shared" si="2"/>
        <v>305.32000000000005</v>
      </c>
      <c r="H54" s="129">
        <v>49</v>
      </c>
      <c r="I54" s="100">
        <v>828.86</v>
      </c>
      <c r="J54" s="100">
        <v>523.54</v>
      </c>
    </row>
    <row r="55" spans="1:10" ht="18.75" customHeight="1">
      <c r="A55" s="94"/>
      <c r="B55" s="96">
        <v>17</v>
      </c>
      <c r="C55" s="107">
        <v>87.2577</v>
      </c>
      <c r="D55" s="107">
        <v>87.2795</v>
      </c>
      <c r="E55" s="131">
        <f t="shared" si="0"/>
        <v>0.02179999999999893</v>
      </c>
      <c r="F55" s="185">
        <f t="shared" si="1"/>
        <v>75.82344961913994</v>
      </c>
      <c r="G55" s="132">
        <f t="shared" si="2"/>
        <v>287.5100000000001</v>
      </c>
      <c r="H55" s="129">
        <v>50</v>
      </c>
      <c r="I55" s="100">
        <v>832.69</v>
      </c>
      <c r="J55" s="100">
        <v>545.18</v>
      </c>
    </row>
    <row r="56" spans="1:10" ht="18.75" customHeight="1">
      <c r="A56" s="94"/>
      <c r="B56" s="96">
        <v>18</v>
      </c>
      <c r="C56" s="107">
        <v>85.1774</v>
      </c>
      <c r="D56" s="107">
        <v>85.2073</v>
      </c>
      <c r="E56" s="131">
        <f t="shared" si="0"/>
        <v>0.029899999999997817</v>
      </c>
      <c r="F56" s="185">
        <f t="shared" si="1"/>
        <v>83.93218055243042</v>
      </c>
      <c r="G56" s="132">
        <f t="shared" si="2"/>
        <v>356.24</v>
      </c>
      <c r="H56" s="129">
        <v>51</v>
      </c>
      <c r="I56" s="100">
        <v>681.6</v>
      </c>
      <c r="J56" s="100">
        <v>325.36</v>
      </c>
    </row>
    <row r="57" spans="1:10" ht="18.75" customHeight="1">
      <c r="A57" s="94">
        <v>21102</v>
      </c>
      <c r="B57" s="96">
        <v>10</v>
      </c>
      <c r="C57" s="107">
        <v>85.0862</v>
      </c>
      <c r="D57" s="107">
        <v>85.1042</v>
      </c>
      <c r="E57" s="131">
        <f t="shared" si="0"/>
        <v>0.018000000000000682</v>
      </c>
      <c r="F57" s="185">
        <f t="shared" si="1"/>
        <v>57.98221878624108</v>
      </c>
      <c r="G57" s="132">
        <f t="shared" si="2"/>
        <v>310.44000000000005</v>
      </c>
      <c r="H57" s="129">
        <v>52</v>
      </c>
      <c r="I57" s="100">
        <v>749.33</v>
      </c>
      <c r="J57" s="100">
        <v>438.89</v>
      </c>
    </row>
    <row r="58" spans="1:10" ht="18.75" customHeight="1">
      <c r="A58" s="94"/>
      <c r="B58" s="96">
        <v>11</v>
      </c>
      <c r="C58" s="107">
        <v>86.0892</v>
      </c>
      <c r="D58" s="107">
        <v>86.1048</v>
      </c>
      <c r="E58" s="131">
        <f t="shared" si="0"/>
        <v>0.015599999999992065</v>
      </c>
      <c r="F58" s="185">
        <f t="shared" si="1"/>
        <v>52.36832387791489</v>
      </c>
      <c r="G58" s="132">
        <f t="shared" si="2"/>
        <v>297.89</v>
      </c>
      <c r="H58" s="129">
        <v>53</v>
      </c>
      <c r="I58" s="100">
        <v>851.05</v>
      </c>
      <c r="J58" s="100">
        <v>553.16</v>
      </c>
    </row>
    <row r="59" spans="1:10" ht="18.75" customHeight="1">
      <c r="A59" s="94"/>
      <c r="B59" s="96">
        <v>12</v>
      </c>
      <c r="C59" s="107">
        <v>84.848</v>
      </c>
      <c r="D59" s="107">
        <v>84.8652</v>
      </c>
      <c r="E59" s="131">
        <f t="shared" si="0"/>
        <v>0.017200000000002547</v>
      </c>
      <c r="F59" s="185">
        <f t="shared" si="1"/>
        <v>55.05056970939236</v>
      </c>
      <c r="G59" s="132">
        <f t="shared" si="2"/>
        <v>312.43999999999994</v>
      </c>
      <c r="H59" s="129">
        <v>54</v>
      </c>
      <c r="I59" s="100">
        <v>854.55</v>
      </c>
      <c r="J59" s="100">
        <v>542.11</v>
      </c>
    </row>
    <row r="60" spans="1:10" ht="18.75" customHeight="1">
      <c r="A60" s="94">
        <v>21116</v>
      </c>
      <c r="B60" s="96">
        <v>13</v>
      </c>
      <c r="C60" s="107">
        <v>86.7531</v>
      </c>
      <c r="D60" s="107">
        <v>86.8277</v>
      </c>
      <c r="E60" s="131">
        <f t="shared" si="0"/>
        <v>0.07459999999998956</v>
      </c>
      <c r="F60" s="185">
        <f t="shared" si="1"/>
        <v>241.03392568655755</v>
      </c>
      <c r="G60" s="132">
        <f t="shared" si="2"/>
        <v>309.5</v>
      </c>
      <c r="H60" s="129">
        <v>55</v>
      </c>
      <c r="I60" s="100">
        <v>731.37</v>
      </c>
      <c r="J60" s="100">
        <v>421.87</v>
      </c>
    </row>
    <row r="61" spans="1:10" ht="18.75" customHeight="1">
      <c r="A61" s="94"/>
      <c r="B61" s="96">
        <v>14</v>
      </c>
      <c r="C61" s="107">
        <v>85.9346</v>
      </c>
      <c r="D61" s="107">
        <v>86.0083</v>
      </c>
      <c r="E61" s="131">
        <f t="shared" si="0"/>
        <v>0.07370000000000232</v>
      </c>
      <c r="F61" s="185">
        <f t="shared" si="1"/>
        <v>241.96460816179882</v>
      </c>
      <c r="G61" s="132">
        <f t="shared" si="2"/>
        <v>304.59000000000003</v>
      </c>
      <c r="H61" s="129">
        <v>56</v>
      </c>
      <c r="I61" s="100">
        <v>839.08</v>
      </c>
      <c r="J61" s="100">
        <v>534.49</v>
      </c>
    </row>
    <row r="62" spans="1:10" ht="18.75" customHeight="1">
      <c r="A62" s="94"/>
      <c r="B62" s="96">
        <v>15</v>
      </c>
      <c r="C62" s="107">
        <v>86.9906</v>
      </c>
      <c r="D62" s="107">
        <v>87.0801</v>
      </c>
      <c r="E62" s="131">
        <f t="shared" si="0"/>
        <v>0.08950000000000102</v>
      </c>
      <c r="F62" s="185">
        <f t="shared" si="1"/>
        <v>258.98489495920205</v>
      </c>
      <c r="G62" s="132">
        <f t="shared" si="2"/>
        <v>345.5799999999999</v>
      </c>
      <c r="H62" s="129">
        <v>57</v>
      </c>
      <c r="I62" s="100">
        <v>701.68</v>
      </c>
      <c r="J62" s="100">
        <v>356.1</v>
      </c>
    </row>
    <row r="63" spans="1:10" ht="18.75" customHeight="1">
      <c r="A63" s="94">
        <v>21123</v>
      </c>
      <c r="B63" s="96">
        <v>16</v>
      </c>
      <c r="C63" s="107">
        <v>86.1478</v>
      </c>
      <c r="D63" s="107">
        <v>86.1747</v>
      </c>
      <c r="E63" s="131">
        <f t="shared" si="0"/>
        <v>0.026899999999997704</v>
      </c>
      <c r="F63" s="185">
        <f t="shared" si="1"/>
        <v>97.48142779488204</v>
      </c>
      <c r="G63" s="132">
        <f t="shared" si="2"/>
        <v>275.95000000000005</v>
      </c>
      <c r="H63" s="129">
        <v>58</v>
      </c>
      <c r="I63" s="100">
        <v>849.57</v>
      </c>
      <c r="J63" s="100">
        <v>573.62</v>
      </c>
    </row>
    <row r="64" spans="1:10" ht="18.75" customHeight="1">
      <c r="A64" s="94"/>
      <c r="B64" s="96">
        <v>17</v>
      </c>
      <c r="C64" s="107">
        <v>87.227</v>
      </c>
      <c r="D64" s="107">
        <v>87.2615</v>
      </c>
      <c r="E64" s="131">
        <f t="shared" si="0"/>
        <v>0.0344999999999942</v>
      </c>
      <c r="F64" s="185">
        <f t="shared" si="1"/>
        <v>96.6792770071296</v>
      </c>
      <c r="G64" s="132">
        <f t="shared" si="2"/>
        <v>356.85</v>
      </c>
      <c r="H64" s="129">
        <v>59</v>
      </c>
      <c r="I64" s="100">
        <v>683.1</v>
      </c>
      <c r="J64" s="100">
        <v>326.25</v>
      </c>
    </row>
    <row r="65" spans="1:10" ht="18.75" customHeight="1">
      <c r="A65" s="94"/>
      <c r="B65" s="96">
        <v>18</v>
      </c>
      <c r="C65" s="107">
        <v>85.1435</v>
      </c>
      <c r="D65" s="107">
        <v>85.1715</v>
      </c>
      <c r="E65" s="131">
        <f t="shared" si="0"/>
        <v>0.027999999999991587</v>
      </c>
      <c r="F65" s="185">
        <f t="shared" si="1"/>
        <v>71.55086499882859</v>
      </c>
      <c r="G65" s="132">
        <f t="shared" si="2"/>
        <v>391.33</v>
      </c>
      <c r="H65" s="129">
        <v>60</v>
      </c>
      <c r="I65" s="100">
        <v>683.99</v>
      </c>
      <c r="J65" s="100">
        <v>292.66</v>
      </c>
    </row>
    <row r="66" spans="1:10" ht="18.75" customHeight="1">
      <c r="A66" s="94">
        <v>21131</v>
      </c>
      <c r="B66" s="109">
        <v>1</v>
      </c>
      <c r="C66" s="107">
        <v>85.3935</v>
      </c>
      <c r="D66" s="107">
        <v>85.4582</v>
      </c>
      <c r="E66" s="131">
        <f t="shared" si="0"/>
        <v>0.06470000000000198</v>
      </c>
      <c r="F66" s="185">
        <f t="shared" si="1"/>
        <v>241.87820105425246</v>
      </c>
      <c r="G66" s="132">
        <f t="shared" si="2"/>
        <v>267.48999999999995</v>
      </c>
      <c r="H66" s="129">
        <v>61</v>
      </c>
      <c r="I66" s="100">
        <v>637.54</v>
      </c>
      <c r="J66" s="100">
        <v>370.05</v>
      </c>
    </row>
    <row r="67" spans="1:10" ht="18.75" customHeight="1">
      <c r="A67" s="94"/>
      <c r="B67" s="96">
        <v>2</v>
      </c>
      <c r="C67" s="107">
        <v>87.4618</v>
      </c>
      <c r="D67" s="107">
        <v>87.521</v>
      </c>
      <c r="E67" s="131">
        <f t="shared" si="0"/>
        <v>0.05920000000000414</v>
      </c>
      <c r="F67" s="185">
        <f t="shared" si="1"/>
        <v>245.266603140424</v>
      </c>
      <c r="G67" s="132">
        <f t="shared" si="2"/>
        <v>241.37</v>
      </c>
      <c r="H67" s="129">
        <v>62</v>
      </c>
      <c r="I67" s="100">
        <v>760.3</v>
      </c>
      <c r="J67" s="100">
        <v>518.93</v>
      </c>
    </row>
    <row r="68" spans="1:10" ht="18.75" customHeight="1">
      <c r="A68" s="94"/>
      <c r="B68" s="109">
        <v>3</v>
      </c>
      <c r="C68" s="107">
        <v>85.8514</v>
      </c>
      <c r="D68" s="107">
        <v>85.9282</v>
      </c>
      <c r="E68" s="131">
        <f t="shared" si="0"/>
        <v>0.07680000000000575</v>
      </c>
      <c r="F68" s="185">
        <f t="shared" si="1"/>
        <v>283.01886792454945</v>
      </c>
      <c r="G68" s="132">
        <f t="shared" si="2"/>
        <v>271.36</v>
      </c>
      <c r="H68" s="129">
        <v>63</v>
      </c>
      <c r="I68" s="100">
        <v>804.73</v>
      </c>
      <c r="J68" s="100">
        <v>533.37</v>
      </c>
    </row>
    <row r="69" spans="1:10" ht="18.75" customHeight="1">
      <c r="A69" s="94">
        <v>21142</v>
      </c>
      <c r="B69" s="96">
        <v>4</v>
      </c>
      <c r="C69" s="107">
        <v>85.0057</v>
      </c>
      <c r="D69" s="107">
        <v>85.013</v>
      </c>
      <c r="E69" s="131">
        <f t="shared" si="0"/>
        <v>0.00730000000000075</v>
      </c>
      <c r="F69" s="185">
        <f t="shared" si="1"/>
        <v>28.826409729903446</v>
      </c>
      <c r="G69" s="132">
        <f t="shared" si="2"/>
        <v>253.24000000000007</v>
      </c>
      <c r="H69" s="129">
        <v>64</v>
      </c>
      <c r="I69" s="100">
        <v>642.32</v>
      </c>
      <c r="J69" s="100">
        <v>389.08</v>
      </c>
    </row>
    <row r="70" spans="1:10" ht="18.75" customHeight="1">
      <c r="A70" s="94"/>
      <c r="B70" s="109">
        <v>5</v>
      </c>
      <c r="C70" s="107">
        <v>85.0285</v>
      </c>
      <c r="D70" s="107">
        <v>85.0387</v>
      </c>
      <c r="E70" s="131">
        <f aca="true" t="shared" si="3" ref="E70:E98">D70-C70</f>
        <v>0.010200000000011755</v>
      </c>
      <c r="F70" s="185">
        <f aca="true" t="shared" si="4" ref="F70:F98">((10^6)*E70/G70)</f>
        <v>36.760730889868285</v>
      </c>
      <c r="G70" s="132">
        <f aca="true" t="shared" si="5" ref="G70:G98">I70-J70</f>
        <v>277.47</v>
      </c>
      <c r="H70" s="129">
        <v>65</v>
      </c>
      <c r="I70" s="100">
        <v>641.07</v>
      </c>
      <c r="J70" s="100">
        <v>363.6</v>
      </c>
    </row>
    <row r="71" spans="1:10" ht="18.75" customHeight="1">
      <c r="A71" s="94"/>
      <c r="B71" s="96">
        <v>6</v>
      </c>
      <c r="C71" s="107">
        <v>87.4032</v>
      </c>
      <c r="D71" s="107">
        <v>87.4081</v>
      </c>
      <c r="E71" s="131">
        <f t="shared" si="3"/>
        <v>0.004900000000006344</v>
      </c>
      <c r="F71" s="185">
        <f t="shared" si="4"/>
        <v>20.02370152427912</v>
      </c>
      <c r="G71" s="132">
        <f t="shared" si="5"/>
        <v>244.71000000000004</v>
      </c>
      <c r="H71" s="129">
        <v>66</v>
      </c>
      <c r="I71" s="100">
        <v>609.86</v>
      </c>
      <c r="J71" s="100">
        <v>365.15</v>
      </c>
    </row>
    <row r="72" spans="1:10" ht="18.75" customHeight="1">
      <c r="A72" s="94">
        <v>21149</v>
      </c>
      <c r="B72" s="109">
        <v>7</v>
      </c>
      <c r="C72" s="107">
        <v>86.4306</v>
      </c>
      <c r="D72" s="107">
        <v>86.4391</v>
      </c>
      <c r="E72" s="131">
        <f t="shared" si="3"/>
        <v>0.008499999999997954</v>
      </c>
      <c r="F72" s="185">
        <f t="shared" si="4"/>
        <v>33.73819163292036</v>
      </c>
      <c r="G72" s="132">
        <f t="shared" si="5"/>
        <v>251.93999999999994</v>
      </c>
      <c r="H72" s="129">
        <v>67</v>
      </c>
      <c r="I72" s="100">
        <v>596.29</v>
      </c>
      <c r="J72" s="100">
        <v>344.35</v>
      </c>
    </row>
    <row r="73" spans="1:10" ht="18.75" customHeight="1">
      <c r="A73" s="94"/>
      <c r="B73" s="96">
        <v>8</v>
      </c>
      <c r="C73" s="107">
        <v>84.7767</v>
      </c>
      <c r="D73" s="107">
        <v>84.7816</v>
      </c>
      <c r="E73" s="131">
        <f t="shared" si="3"/>
        <v>0.004899999999992133</v>
      </c>
      <c r="F73" s="185">
        <f t="shared" si="4"/>
        <v>21.282140375226426</v>
      </c>
      <c r="G73" s="132">
        <f t="shared" si="5"/>
        <v>230.24</v>
      </c>
      <c r="H73" s="129">
        <v>68</v>
      </c>
      <c r="I73" s="100">
        <v>779.75</v>
      </c>
      <c r="J73" s="100">
        <v>549.51</v>
      </c>
    </row>
    <row r="74" spans="1:10" ht="18.75" customHeight="1">
      <c r="A74" s="94"/>
      <c r="B74" s="109">
        <v>9</v>
      </c>
      <c r="C74" s="107">
        <v>87.6317</v>
      </c>
      <c r="D74" s="107">
        <v>87.6425</v>
      </c>
      <c r="E74" s="131">
        <f t="shared" si="3"/>
        <v>0.010800000000003251</v>
      </c>
      <c r="F74" s="185">
        <f t="shared" si="4"/>
        <v>40.690226810350595</v>
      </c>
      <c r="G74" s="132">
        <f t="shared" si="5"/>
        <v>265.41999999999996</v>
      </c>
      <c r="H74" s="129">
        <v>69</v>
      </c>
      <c r="I74" s="100">
        <v>632.9</v>
      </c>
      <c r="J74" s="100">
        <v>367.48</v>
      </c>
    </row>
    <row r="75" spans="1:10" ht="18.75" customHeight="1">
      <c r="A75" s="94">
        <v>21158</v>
      </c>
      <c r="B75" s="96">
        <v>19</v>
      </c>
      <c r="C75" s="107">
        <v>88.9825</v>
      </c>
      <c r="D75" s="107">
        <v>88.9898</v>
      </c>
      <c r="E75" s="131">
        <f t="shared" si="3"/>
        <v>0.00730000000000075</v>
      </c>
      <c r="F75" s="185">
        <f t="shared" si="4"/>
        <v>22.34739484479505</v>
      </c>
      <c r="G75" s="132">
        <f t="shared" si="5"/>
        <v>326.65999999999997</v>
      </c>
      <c r="H75" s="129">
        <v>70</v>
      </c>
      <c r="I75" s="100">
        <v>870.99</v>
      </c>
      <c r="J75" s="100">
        <v>544.33</v>
      </c>
    </row>
    <row r="76" spans="1:10" ht="18.75" customHeight="1">
      <c r="A76" s="94"/>
      <c r="B76" s="96">
        <v>20</v>
      </c>
      <c r="C76" s="107">
        <v>84.6746</v>
      </c>
      <c r="D76" s="107">
        <v>84.6807</v>
      </c>
      <c r="E76" s="131">
        <f t="shared" si="3"/>
        <v>0.006100000000003547</v>
      </c>
      <c r="F76" s="185">
        <f t="shared" si="4"/>
        <v>17.565582975792744</v>
      </c>
      <c r="G76" s="132">
        <f t="shared" si="5"/>
        <v>347.27000000000004</v>
      </c>
      <c r="H76" s="129">
        <v>71</v>
      </c>
      <c r="I76" s="100">
        <v>676.71</v>
      </c>
      <c r="J76" s="100">
        <v>329.44</v>
      </c>
    </row>
    <row r="77" spans="1:10" ht="18.75" customHeight="1">
      <c r="A77" s="94"/>
      <c r="B77" s="96">
        <v>21</v>
      </c>
      <c r="C77" s="107">
        <v>86.3882</v>
      </c>
      <c r="D77" s="107">
        <v>86.396</v>
      </c>
      <c r="E77" s="131">
        <f t="shared" si="3"/>
        <v>0.007800000000003138</v>
      </c>
      <c r="F77" s="185">
        <f t="shared" si="4"/>
        <v>24.059222702045457</v>
      </c>
      <c r="G77" s="132">
        <f t="shared" si="5"/>
        <v>324.20000000000005</v>
      </c>
      <c r="H77" s="129">
        <v>72</v>
      </c>
      <c r="I77" s="100">
        <v>830.23</v>
      </c>
      <c r="J77" s="100">
        <v>506.03</v>
      </c>
    </row>
    <row r="78" spans="1:10" ht="18.75" customHeight="1">
      <c r="A78" s="94">
        <v>21165</v>
      </c>
      <c r="B78" s="96">
        <v>22</v>
      </c>
      <c r="C78" s="107">
        <v>85.151</v>
      </c>
      <c r="D78" s="107">
        <v>85.1735</v>
      </c>
      <c r="E78" s="131">
        <f t="shared" si="3"/>
        <v>0.022500000000007958</v>
      </c>
      <c r="F78" s="185">
        <f t="shared" si="4"/>
        <v>62.080953563468704</v>
      </c>
      <c r="G78" s="132">
        <f t="shared" si="5"/>
        <v>362.42999999999995</v>
      </c>
      <c r="H78" s="129">
        <v>73</v>
      </c>
      <c r="I78" s="100">
        <v>664.79</v>
      </c>
      <c r="J78" s="100">
        <v>302.36</v>
      </c>
    </row>
    <row r="79" spans="1:10" ht="18.75" customHeight="1">
      <c r="A79" s="94"/>
      <c r="B79" s="96">
        <v>23</v>
      </c>
      <c r="C79" s="107">
        <v>87.6962</v>
      </c>
      <c r="D79" s="107">
        <v>87.7105</v>
      </c>
      <c r="E79" s="131">
        <f t="shared" si="3"/>
        <v>0.014299999999991542</v>
      </c>
      <c r="F79" s="185">
        <f t="shared" si="4"/>
        <v>49.18145549591258</v>
      </c>
      <c r="G79" s="132">
        <f t="shared" si="5"/>
        <v>290.76</v>
      </c>
      <c r="H79" s="129">
        <v>74</v>
      </c>
      <c r="I79" s="100">
        <v>818.54</v>
      </c>
      <c r="J79" s="100">
        <v>527.78</v>
      </c>
    </row>
    <row r="80" spans="1:10" ht="18.75" customHeight="1">
      <c r="A80" s="94"/>
      <c r="B80" s="96">
        <v>24</v>
      </c>
      <c r="C80" s="107">
        <v>88.0778</v>
      </c>
      <c r="D80" s="107">
        <v>88.0932</v>
      </c>
      <c r="E80" s="131">
        <f t="shared" si="3"/>
        <v>0.015399999999999636</v>
      </c>
      <c r="F80" s="185">
        <f t="shared" si="4"/>
        <v>51.677852348992076</v>
      </c>
      <c r="G80" s="132">
        <f t="shared" si="5"/>
        <v>297.99999999999994</v>
      </c>
      <c r="H80" s="129">
        <v>75</v>
      </c>
      <c r="I80" s="100">
        <v>749.31</v>
      </c>
      <c r="J80" s="100">
        <v>451.31</v>
      </c>
    </row>
    <row r="81" spans="1:10" ht="18.75" customHeight="1">
      <c r="A81" s="94">
        <v>21171</v>
      </c>
      <c r="B81" s="96">
        <v>25</v>
      </c>
      <c r="C81" s="107">
        <v>87.078</v>
      </c>
      <c r="D81" s="107">
        <v>87.0919</v>
      </c>
      <c r="E81" s="131">
        <f t="shared" si="3"/>
        <v>0.013899999999992474</v>
      </c>
      <c r="F81" s="185">
        <f t="shared" si="4"/>
        <v>40.91725295102432</v>
      </c>
      <c r="G81" s="132">
        <f t="shared" si="5"/>
        <v>339.71000000000004</v>
      </c>
      <c r="H81" s="129">
        <v>76</v>
      </c>
      <c r="I81" s="100">
        <v>695.57</v>
      </c>
      <c r="J81" s="100">
        <v>355.86</v>
      </c>
    </row>
    <row r="82" spans="1:10" ht="18.75" customHeight="1">
      <c r="A82" s="94"/>
      <c r="B82" s="96">
        <v>26</v>
      </c>
      <c r="C82" s="107">
        <v>85.832</v>
      </c>
      <c r="D82" s="107">
        <v>85.849</v>
      </c>
      <c r="E82" s="131">
        <f t="shared" si="3"/>
        <v>0.017000000000010118</v>
      </c>
      <c r="F82" s="185">
        <f t="shared" si="4"/>
        <v>45.35752401283382</v>
      </c>
      <c r="G82" s="132">
        <f t="shared" si="5"/>
        <v>374.8</v>
      </c>
      <c r="H82" s="129">
        <v>77</v>
      </c>
      <c r="I82" s="100">
        <v>734.88</v>
      </c>
      <c r="J82" s="100">
        <v>360.08</v>
      </c>
    </row>
    <row r="83" spans="1:10" ht="18.75" customHeight="1">
      <c r="A83" s="94"/>
      <c r="B83" s="96">
        <v>27</v>
      </c>
      <c r="C83" s="107">
        <v>86.3866</v>
      </c>
      <c r="D83" s="107">
        <v>86.3979</v>
      </c>
      <c r="E83" s="131">
        <f t="shared" si="3"/>
        <v>0.011300000000005639</v>
      </c>
      <c r="F83" s="185">
        <f t="shared" si="4"/>
        <v>36.39291465380238</v>
      </c>
      <c r="G83" s="132">
        <f t="shared" si="5"/>
        <v>310.5</v>
      </c>
      <c r="H83" s="129">
        <v>78</v>
      </c>
      <c r="I83" s="100">
        <v>853.73</v>
      </c>
      <c r="J83" s="100">
        <v>543.23</v>
      </c>
    </row>
    <row r="84" spans="1:10" ht="18.75" customHeight="1">
      <c r="A84" s="94">
        <v>21194</v>
      </c>
      <c r="B84" s="96">
        <v>25</v>
      </c>
      <c r="C84" s="107">
        <v>87.0616</v>
      </c>
      <c r="D84" s="107">
        <v>87.075</v>
      </c>
      <c r="E84" s="131">
        <f t="shared" si="3"/>
        <v>0.013400000000004297</v>
      </c>
      <c r="F84" s="185">
        <f t="shared" si="4"/>
        <v>50.776809397515336</v>
      </c>
      <c r="G84" s="132">
        <f t="shared" si="5"/>
        <v>263.9</v>
      </c>
      <c r="H84" s="129">
        <v>79</v>
      </c>
      <c r="I84" s="100">
        <v>785.85</v>
      </c>
      <c r="J84" s="100">
        <v>521.95</v>
      </c>
    </row>
    <row r="85" spans="1:10" ht="18.75" customHeight="1">
      <c r="A85" s="94"/>
      <c r="B85" s="96">
        <v>26</v>
      </c>
      <c r="C85" s="107">
        <v>85.8126</v>
      </c>
      <c r="D85" s="107">
        <v>85.8311</v>
      </c>
      <c r="E85" s="131">
        <f t="shared" si="3"/>
        <v>0.01850000000000307</v>
      </c>
      <c r="F85" s="185">
        <f t="shared" si="4"/>
        <v>63.39741612694244</v>
      </c>
      <c r="G85" s="132">
        <f t="shared" si="5"/>
        <v>291.80999999999995</v>
      </c>
      <c r="H85" s="129">
        <v>80</v>
      </c>
      <c r="I85" s="100">
        <v>811.68</v>
      </c>
      <c r="J85" s="100">
        <v>519.87</v>
      </c>
    </row>
    <row r="86" spans="1:10" ht="18.75" customHeight="1">
      <c r="A86" s="94"/>
      <c r="B86" s="96">
        <v>27</v>
      </c>
      <c r="C86" s="107">
        <v>86.3424</v>
      </c>
      <c r="D86" s="107">
        <v>86.3624</v>
      </c>
      <c r="E86" s="131">
        <f t="shared" si="3"/>
        <v>0.01999999999999602</v>
      </c>
      <c r="F86" s="185">
        <f t="shared" si="4"/>
        <v>63.0358043368508</v>
      </c>
      <c r="G86" s="132">
        <f t="shared" si="5"/>
        <v>317.28</v>
      </c>
      <c r="H86" s="129">
        <v>81</v>
      </c>
      <c r="I86" s="100">
        <v>666.02</v>
      </c>
      <c r="J86" s="100">
        <v>348.74</v>
      </c>
    </row>
    <row r="87" spans="1:10" ht="18.75" customHeight="1">
      <c r="A87" s="94">
        <v>21201</v>
      </c>
      <c r="B87" s="96">
        <v>28</v>
      </c>
      <c r="C87" s="107">
        <v>87.2309</v>
      </c>
      <c r="D87" s="107">
        <v>87.2406</v>
      </c>
      <c r="E87" s="131">
        <f t="shared" si="3"/>
        <v>0.009699999999995157</v>
      </c>
      <c r="F87" s="185">
        <f t="shared" si="4"/>
        <v>33.98500455467436</v>
      </c>
      <c r="G87" s="132">
        <f t="shared" si="5"/>
        <v>285.4200000000001</v>
      </c>
      <c r="H87" s="129">
        <v>82</v>
      </c>
      <c r="I87" s="100">
        <v>836.44</v>
      </c>
      <c r="J87" s="100">
        <v>551.02</v>
      </c>
    </row>
    <row r="88" spans="1:10" ht="18.75" customHeight="1">
      <c r="A88" s="94"/>
      <c r="B88" s="96">
        <v>29</v>
      </c>
      <c r="C88" s="107">
        <v>85.2572</v>
      </c>
      <c r="D88" s="107">
        <v>85.2677</v>
      </c>
      <c r="E88" s="131">
        <f t="shared" si="3"/>
        <v>0.010500000000007503</v>
      </c>
      <c r="F88" s="185">
        <f t="shared" si="4"/>
        <v>31.010041346743954</v>
      </c>
      <c r="G88" s="132">
        <f t="shared" si="5"/>
        <v>338.6</v>
      </c>
      <c r="H88" s="129">
        <v>83</v>
      </c>
      <c r="I88" s="100">
        <v>708.49</v>
      </c>
      <c r="J88" s="100">
        <v>369.89</v>
      </c>
    </row>
    <row r="89" spans="1:10" ht="18.75" customHeight="1">
      <c r="A89" s="94"/>
      <c r="B89" s="96">
        <v>30</v>
      </c>
      <c r="C89" s="107">
        <v>84.9765</v>
      </c>
      <c r="D89" s="107">
        <v>84.9865</v>
      </c>
      <c r="E89" s="131">
        <f t="shared" si="3"/>
        <v>0.010000000000005116</v>
      </c>
      <c r="F89" s="185">
        <f t="shared" si="4"/>
        <v>33.24247058043054</v>
      </c>
      <c r="G89" s="132">
        <f t="shared" si="5"/>
        <v>300.82</v>
      </c>
      <c r="H89" s="129">
        <v>84</v>
      </c>
      <c r="I89" s="100">
        <v>665.5</v>
      </c>
      <c r="J89" s="100">
        <v>364.68</v>
      </c>
    </row>
    <row r="90" spans="1:10" ht="18.75" customHeight="1">
      <c r="A90" s="94">
        <v>21206</v>
      </c>
      <c r="B90" s="96">
        <v>31</v>
      </c>
      <c r="C90" s="107">
        <v>84.8938</v>
      </c>
      <c r="D90" s="107">
        <v>84.9018</v>
      </c>
      <c r="E90" s="131">
        <f t="shared" si="3"/>
        <v>0.007999999999995566</v>
      </c>
      <c r="F90" s="185">
        <f t="shared" si="4"/>
        <v>26.22520898211954</v>
      </c>
      <c r="G90" s="132">
        <f t="shared" si="5"/>
        <v>305.05</v>
      </c>
      <c r="H90" s="129">
        <v>85</v>
      </c>
      <c r="I90" s="100">
        <v>672.34</v>
      </c>
      <c r="J90" s="100">
        <v>367.29</v>
      </c>
    </row>
    <row r="91" spans="1:10" ht="18.75" customHeight="1">
      <c r="A91" s="94"/>
      <c r="B91" s="96">
        <v>32</v>
      </c>
      <c r="C91" s="107">
        <v>85.0212</v>
      </c>
      <c r="D91" s="107">
        <v>85.0317</v>
      </c>
      <c r="E91" s="131">
        <f t="shared" si="3"/>
        <v>0.010500000000007503</v>
      </c>
      <c r="F91" s="185">
        <f t="shared" si="4"/>
        <v>37.36388869122306</v>
      </c>
      <c r="G91" s="132">
        <f t="shared" si="5"/>
        <v>281.02</v>
      </c>
      <c r="H91" s="129">
        <v>86</v>
      </c>
      <c r="I91" s="100">
        <v>765.04</v>
      </c>
      <c r="J91" s="100">
        <v>484.02</v>
      </c>
    </row>
    <row r="92" spans="1:10" ht="18.75" customHeight="1">
      <c r="A92" s="94"/>
      <c r="B92" s="96">
        <v>33</v>
      </c>
      <c r="C92" s="107">
        <v>85.992</v>
      </c>
      <c r="D92" s="107">
        <v>85.9979</v>
      </c>
      <c r="E92" s="131">
        <f t="shared" si="3"/>
        <v>0.005899999999996908</v>
      </c>
      <c r="F92" s="185">
        <f t="shared" si="4"/>
        <v>18.999774578935718</v>
      </c>
      <c r="G92" s="132">
        <f t="shared" si="5"/>
        <v>310.53</v>
      </c>
      <c r="H92" s="129">
        <v>87</v>
      </c>
      <c r="I92" s="100">
        <v>839.5</v>
      </c>
      <c r="J92" s="100">
        <v>528.97</v>
      </c>
    </row>
    <row r="93" spans="1:10" ht="18.75" customHeight="1">
      <c r="A93" s="94">
        <v>21221</v>
      </c>
      <c r="B93" s="96">
        <v>28</v>
      </c>
      <c r="C93" s="107">
        <v>87.2088</v>
      </c>
      <c r="D93" s="107">
        <v>87.2184</v>
      </c>
      <c r="E93" s="131">
        <f t="shared" si="3"/>
        <v>0.009600000000006048</v>
      </c>
      <c r="F93" s="185">
        <f t="shared" si="4"/>
        <v>31.90852888388635</v>
      </c>
      <c r="G93" s="132">
        <f t="shared" si="5"/>
        <v>300.86</v>
      </c>
      <c r="H93" s="129">
        <v>88</v>
      </c>
      <c r="I93" s="100">
        <v>673.87</v>
      </c>
      <c r="J93" s="100">
        <v>373.01</v>
      </c>
    </row>
    <row r="94" spans="1:10" ht="18.75" customHeight="1">
      <c r="A94" s="94"/>
      <c r="B94" s="96">
        <v>29</v>
      </c>
      <c r="C94" s="107">
        <v>85.2272</v>
      </c>
      <c r="D94" s="107">
        <v>85.2365</v>
      </c>
      <c r="E94" s="131">
        <f t="shared" si="3"/>
        <v>0.0093000000000103</v>
      </c>
      <c r="F94" s="185">
        <f t="shared" si="4"/>
        <v>30.035849239448044</v>
      </c>
      <c r="G94" s="132">
        <f t="shared" si="5"/>
        <v>309.63000000000005</v>
      </c>
      <c r="H94" s="129">
        <v>89</v>
      </c>
      <c r="I94" s="100">
        <v>642.34</v>
      </c>
      <c r="J94" s="100">
        <v>332.71</v>
      </c>
    </row>
    <row r="95" spans="1:10" ht="18.75" customHeight="1">
      <c r="A95" s="94"/>
      <c r="B95" s="96">
        <v>30</v>
      </c>
      <c r="C95" s="107">
        <v>84.9647</v>
      </c>
      <c r="D95" s="107">
        <v>84.9759</v>
      </c>
      <c r="E95" s="131">
        <f t="shared" si="3"/>
        <v>0.01120000000000232</v>
      </c>
      <c r="F95" s="185">
        <f t="shared" si="4"/>
        <v>40.3429147756009</v>
      </c>
      <c r="G95" s="132">
        <f t="shared" si="5"/>
        <v>277.6199999999999</v>
      </c>
      <c r="H95" s="129">
        <v>90</v>
      </c>
      <c r="I95" s="100">
        <v>813.81</v>
      </c>
      <c r="J95" s="100">
        <v>536.19</v>
      </c>
    </row>
    <row r="96" spans="1:10" ht="18.75" customHeight="1">
      <c r="A96" s="94">
        <v>21228</v>
      </c>
      <c r="B96" s="96">
        <v>31</v>
      </c>
      <c r="C96" s="107">
        <v>84.8196</v>
      </c>
      <c r="D96" s="107">
        <v>84.8307</v>
      </c>
      <c r="E96" s="131">
        <f t="shared" si="3"/>
        <v>0.011099999999999</v>
      </c>
      <c r="F96" s="185">
        <f t="shared" si="4"/>
        <v>38.03844967615572</v>
      </c>
      <c r="G96" s="132">
        <f t="shared" si="5"/>
        <v>291.80999999999995</v>
      </c>
      <c r="H96" s="129">
        <v>91</v>
      </c>
      <c r="I96" s="100">
        <v>794.53</v>
      </c>
      <c r="J96" s="100">
        <v>502.72</v>
      </c>
    </row>
    <row r="97" spans="1:10" ht="18.75" customHeight="1">
      <c r="A97" s="94"/>
      <c r="B97" s="96">
        <v>32</v>
      </c>
      <c r="C97" s="107">
        <v>84.9955</v>
      </c>
      <c r="D97" s="107">
        <v>85.0038</v>
      </c>
      <c r="E97" s="131">
        <f t="shared" si="3"/>
        <v>0.008299999999991314</v>
      </c>
      <c r="F97" s="185">
        <f t="shared" si="4"/>
        <v>26.95242734207279</v>
      </c>
      <c r="G97" s="132">
        <f t="shared" si="5"/>
        <v>307.94999999999993</v>
      </c>
      <c r="H97" s="129">
        <v>92</v>
      </c>
      <c r="I97" s="100">
        <v>655.06</v>
      </c>
      <c r="J97" s="100">
        <v>347.11</v>
      </c>
    </row>
    <row r="98" spans="1:10" ht="18.75" customHeight="1">
      <c r="A98" s="94"/>
      <c r="B98" s="96">
        <v>33</v>
      </c>
      <c r="C98" s="107">
        <v>85.994</v>
      </c>
      <c r="D98" s="107">
        <v>85.9996</v>
      </c>
      <c r="E98" s="131">
        <f t="shared" si="3"/>
        <v>0.00560000000000116</v>
      </c>
      <c r="F98" s="185">
        <f t="shared" si="4"/>
        <v>20.460358056270227</v>
      </c>
      <c r="G98" s="132">
        <f t="shared" si="5"/>
        <v>273.69999999999993</v>
      </c>
      <c r="H98" s="129">
        <v>93</v>
      </c>
      <c r="I98" s="100">
        <v>824.16</v>
      </c>
      <c r="J98" s="100">
        <v>550.46</v>
      </c>
    </row>
    <row r="99" spans="1:10" ht="18.75" customHeight="1">
      <c r="A99" s="94">
        <v>21241</v>
      </c>
      <c r="B99" s="96">
        <v>34</v>
      </c>
      <c r="C99" s="107">
        <v>83.6821</v>
      </c>
      <c r="D99" s="107">
        <v>83.7001</v>
      </c>
      <c r="E99" s="131">
        <f>D99-C99</f>
        <v>0.018000000000000682</v>
      </c>
      <c r="F99" s="185">
        <f>((10^6)*E99/G99)</f>
        <v>67.35770684429399</v>
      </c>
      <c r="G99" s="132">
        <f>I99-J99</f>
        <v>267.23</v>
      </c>
      <c r="H99" s="129">
        <v>94</v>
      </c>
      <c r="I99" s="100">
        <v>798.62</v>
      </c>
      <c r="J99" s="100">
        <v>531.39</v>
      </c>
    </row>
    <row r="100" spans="1:10" ht="18.75" customHeight="1">
      <c r="A100" s="94"/>
      <c r="B100" s="96">
        <v>35</v>
      </c>
      <c r="C100" s="107">
        <v>84.9775</v>
      </c>
      <c r="D100" s="107">
        <v>84.9949</v>
      </c>
      <c r="E100" s="131">
        <f>D100-C100</f>
        <v>0.017399999999994975</v>
      </c>
      <c r="F100" s="185">
        <f>((10^6)*E100/G100)</f>
        <v>67.59118983799469</v>
      </c>
      <c r="G100" s="132">
        <f>I100-J100</f>
        <v>257.43000000000006</v>
      </c>
      <c r="H100" s="129">
        <v>95</v>
      </c>
      <c r="I100" s="100">
        <v>813.61</v>
      </c>
      <c r="J100" s="100">
        <v>556.18</v>
      </c>
    </row>
    <row r="101" spans="1:10" ht="18.75" customHeight="1">
      <c r="A101" s="94"/>
      <c r="B101" s="96">
        <v>36</v>
      </c>
      <c r="C101" s="107">
        <v>84.521</v>
      </c>
      <c r="D101" s="107">
        <v>84.5397</v>
      </c>
      <c r="E101" s="131">
        <f>D101-C101</f>
        <v>0.018699999999995498</v>
      </c>
      <c r="F101" s="185">
        <f>((10^6)*E101/G101)</f>
        <v>66.03107344631177</v>
      </c>
      <c r="G101" s="132">
        <f>I101-J101</f>
        <v>283.20000000000005</v>
      </c>
      <c r="H101" s="129">
        <v>96</v>
      </c>
      <c r="I101" s="100">
        <v>820.48</v>
      </c>
      <c r="J101" s="100">
        <v>537.28</v>
      </c>
    </row>
    <row r="102" spans="1:10" ht="18.75" customHeight="1">
      <c r="A102" s="136">
        <v>21250</v>
      </c>
      <c r="B102" s="137">
        <v>10</v>
      </c>
      <c r="C102" s="138">
        <v>85.0837</v>
      </c>
      <c r="D102" s="138">
        <v>85.0894</v>
      </c>
      <c r="E102" s="139">
        <f>D102-C102</f>
        <v>0.005700000000004479</v>
      </c>
      <c r="F102" s="187">
        <f>((10^6)*E102/G102)</f>
        <v>16.53228145485376</v>
      </c>
      <c r="G102" s="140">
        <f>I102-J102</f>
        <v>344.78000000000003</v>
      </c>
      <c r="H102" s="129">
        <v>97</v>
      </c>
      <c r="I102" s="141">
        <v>654.98</v>
      </c>
      <c r="J102" s="141">
        <v>310.2</v>
      </c>
    </row>
    <row r="103" spans="1:10" ht="18.75" customHeight="1">
      <c r="A103" s="94"/>
      <c r="B103" s="96">
        <v>11</v>
      </c>
      <c r="C103" s="107">
        <v>86.1035</v>
      </c>
      <c r="D103" s="107">
        <v>86.1092</v>
      </c>
      <c r="E103" s="131">
        <f>D103-C103</f>
        <v>0.005700000000004479</v>
      </c>
      <c r="F103" s="185">
        <f>((10^6)*E103/G103)</f>
        <v>19.804732288678224</v>
      </c>
      <c r="G103" s="132">
        <f>I103-J103</f>
        <v>287.81</v>
      </c>
      <c r="H103" s="129">
        <v>98</v>
      </c>
      <c r="I103" s="100">
        <v>680.77</v>
      </c>
      <c r="J103" s="100">
        <v>392.96</v>
      </c>
    </row>
    <row r="104" spans="1:10" ht="18.75" customHeight="1">
      <c r="A104" s="94"/>
      <c r="B104" s="137">
        <v>12</v>
      </c>
      <c r="C104" s="107">
        <v>84.8262</v>
      </c>
      <c r="D104" s="107">
        <v>84.833</v>
      </c>
      <c r="E104" s="131">
        <f aca="true" t="shared" si="6" ref="E104:E167">D104-C104</f>
        <v>0.006799999999998363</v>
      </c>
      <c r="F104" s="185">
        <f aca="true" t="shared" si="7" ref="F104:F167">((10^6)*E104/G104)</f>
        <v>19.710144927531484</v>
      </c>
      <c r="G104" s="132">
        <f aca="true" t="shared" si="8" ref="G104:G167">I104-J104</f>
        <v>345.00000000000006</v>
      </c>
      <c r="H104" s="129">
        <v>99</v>
      </c>
      <c r="I104" s="100">
        <v>710.96</v>
      </c>
      <c r="J104" s="100">
        <v>365.96</v>
      </c>
    </row>
    <row r="105" spans="1:10" ht="18.75" customHeight="1">
      <c r="A105" s="94">
        <v>21257</v>
      </c>
      <c r="B105" s="96">
        <v>13</v>
      </c>
      <c r="C105" s="107">
        <v>86.7218</v>
      </c>
      <c r="D105" s="107">
        <v>86.7299</v>
      </c>
      <c r="E105" s="131">
        <f t="shared" si="6"/>
        <v>0.008099999999998886</v>
      </c>
      <c r="F105" s="185">
        <f t="shared" si="7"/>
        <v>26.760935641598007</v>
      </c>
      <c r="G105" s="132">
        <f t="shared" si="8"/>
        <v>302.68000000000006</v>
      </c>
      <c r="H105" s="129">
        <v>100</v>
      </c>
      <c r="I105" s="100">
        <v>815.11</v>
      </c>
      <c r="J105" s="100">
        <v>512.43</v>
      </c>
    </row>
    <row r="106" spans="1:10" ht="18.75" customHeight="1">
      <c r="A106" s="94"/>
      <c r="B106" s="137">
        <v>14</v>
      </c>
      <c r="C106" s="107">
        <v>85.924</v>
      </c>
      <c r="D106" s="107">
        <v>85.932</v>
      </c>
      <c r="E106" s="131">
        <f t="shared" si="6"/>
        <v>0.007999999999995566</v>
      </c>
      <c r="F106" s="185">
        <f t="shared" si="7"/>
        <v>26.213178675564624</v>
      </c>
      <c r="G106" s="132">
        <f t="shared" si="8"/>
        <v>305.18999999999994</v>
      </c>
      <c r="H106" s="129">
        <v>101</v>
      </c>
      <c r="I106" s="100">
        <v>846.18</v>
      </c>
      <c r="J106" s="100">
        <v>540.99</v>
      </c>
    </row>
    <row r="107" spans="1:10" ht="23.25">
      <c r="A107" s="94"/>
      <c r="B107" s="96">
        <v>15</v>
      </c>
      <c r="C107" s="107">
        <v>86.988</v>
      </c>
      <c r="D107" s="107">
        <v>86.9989</v>
      </c>
      <c r="E107" s="131">
        <f t="shared" si="6"/>
        <v>0.010900000000006571</v>
      </c>
      <c r="F107" s="185">
        <f t="shared" si="7"/>
        <v>35.70609624269194</v>
      </c>
      <c r="G107" s="132">
        <f t="shared" si="8"/>
        <v>305.27000000000004</v>
      </c>
      <c r="H107" s="129">
        <v>102</v>
      </c>
      <c r="I107" s="100">
        <v>691.2</v>
      </c>
      <c r="J107" s="100">
        <v>385.93</v>
      </c>
    </row>
    <row r="108" spans="1:10" ht="23.25">
      <c r="A108" s="94">
        <v>21263</v>
      </c>
      <c r="B108" s="137">
        <v>16</v>
      </c>
      <c r="C108" s="107">
        <v>86.1586</v>
      </c>
      <c r="D108" s="107">
        <v>86.1684</v>
      </c>
      <c r="E108" s="131">
        <f t="shared" si="6"/>
        <v>0.009799999999998477</v>
      </c>
      <c r="F108" s="185">
        <f t="shared" si="7"/>
        <v>35.23278806398877</v>
      </c>
      <c r="G108" s="132">
        <f t="shared" si="8"/>
        <v>278.15</v>
      </c>
      <c r="H108" s="129">
        <v>103</v>
      </c>
      <c r="I108" s="100">
        <v>818.63</v>
      </c>
      <c r="J108" s="100">
        <v>540.48</v>
      </c>
    </row>
    <row r="109" spans="1:10" ht="23.25">
      <c r="A109" s="94"/>
      <c r="B109" s="96">
        <v>17</v>
      </c>
      <c r="C109" s="107">
        <v>87.2336</v>
      </c>
      <c r="D109" s="107">
        <v>87.24</v>
      </c>
      <c r="E109" s="131">
        <f t="shared" si="6"/>
        <v>0.006399999999999295</v>
      </c>
      <c r="F109" s="185">
        <f t="shared" si="7"/>
        <v>21.362528789343084</v>
      </c>
      <c r="G109" s="132">
        <f t="shared" si="8"/>
        <v>299.59000000000003</v>
      </c>
      <c r="H109" s="129">
        <v>104</v>
      </c>
      <c r="I109" s="100">
        <v>682.6</v>
      </c>
      <c r="J109" s="100">
        <v>383.01</v>
      </c>
    </row>
    <row r="110" spans="1:10" ht="23.25">
      <c r="A110" s="142"/>
      <c r="B110" s="137">
        <v>18</v>
      </c>
      <c r="C110" s="143">
        <v>85.184</v>
      </c>
      <c r="D110" s="143">
        <v>85.1907</v>
      </c>
      <c r="E110" s="144">
        <f t="shared" si="6"/>
        <v>0.006700000000009254</v>
      </c>
      <c r="F110" s="188">
        <f t="shared" si="7"/>
        <v>20.338159851893433</v>
      </c>
      <c r="G110" s="145">
        <f t="shared" si="8"/>
        <v>329.43</v>
      </c>
      <c r="H110" s="146">
        <v>105</v>
      </c>
      <c r="I110" s="147">
        <v>665.77</v>
      </c>
      <c r="J110" s="147">
        <v>336.34</v>
      </c>
    </row>
    <row r="111" spans="1:10" ht="23.25">
      <c r="A111" s="136">
        <v>21277</v>
      </c>
      <c r="B111" s="137">
        <v>7</v>
      </c>
      <c r="C111" s="138">
        <v>86.4586</v>
      </c>
      <c r="D111" s="138">
        <v>86.4627</v>
      </c>
      <c r="E111" s="139">
        <f t="shared" si="6"/>
        <v>0.004099999999993997</v>
      </c>
      <c r="F111" s="187">
        <f t="shared" si="7"/>
        <v>12.808897497560052</v>
      </c>
      <c r="G111" s="140">
        <f t="shared" si="8"/>
        <v>320.09000000000003</v>
      </c>
      <c r="H111" s="137">
        <v>1</v>
      </c>
      <c r="I111" s="141">
        <v>677.59</v>
      </c>
      <c r="J111" s="141">
        <v>357.5</v>
      </c>
    </row>
    <row r="112" spans="1:10" ht="23.25">
      <c r="A112" s="94"/>
      <c r="B112" s="96">
        <v>8</v>
      </c>
      <c r="C112" s="107">
        <v>84.817</v>
      </c>
      <c r="D112" s="107">
        <v>84.8233</v>
      </c>
      <c r="E112" s="131">
        <f t="shared" si="6"/>
        <v>0.006300000000010186</v>
      </c>
      <c r="F112" s="185">
        <f t="shared" si="7"/>
        <v>22.63744160981022</v>
      </c>
      <c r="G112" s="132">
        <f t="shared" si="8"/>
        <v>278.30000000000007</v>
      </c>
      <c r="H112" s="96">
        <v>2</v>
      </c>
      <c r="I112" s="100">
        <v>801.84</v>
      </c>
      <c r="J112" s="100">
        <v>523.54</v>
      </c>
    </row>
    <row r="113" spans="1:10" ht="23.25">
      <c r="A113" s="94"/>
      <c r="B113" s="137">
        <v>9</v>
      </c>
      <c r="C113" s="107">
        <v>87.6603</v>
      </c>
      <c r="D113" s="107">
        <v>87.6622</v>
      </c>
      <c r="E113" s="131">
        <f t="shared" si="6"/>
        <v>0.0018999999999920192</v>
      </c>
      <c r="F113" s="185">
        <f t="shared" si="7"/>
        <v>5.6547619047381525</v>
      </c>
      <c r="G113" s="132">
        <f t="shared" si="8"/>
        <v>336</v>
      </c>
      <c r="H113" s="137">
        <v>3</v>
      </c>
      <c r="I113" s="100">
        <v>709.01</v>
      </c>
      <c r="J113" s="100">
        <v>373.01</v>
      </c>
    </row>
    <row r="114" spans="1:10" ht="23.25">
      <c r="A114" s="94">
        <v>21297</v>
      </c>
      <c r="B114" s="96">
        <v>10</v>
      </c>
      <c r="C114" s="107">
        <v>85.0991</v>
      </c>
      <c r="D114" s="107">
        <v>85.1013</v>
      </c>
      <c r="E114" s="131">
        <f t="shared" si="6"/>
        <v>0.0021999999999877673</v>
      </c>
      <c r="F114" s="185">
        <f t="shared" si="7"/>
        <v>6.397394515652585</v>
      </c>
      <c r="G114" s="132">
        <f t="shared" si="8"/>
        <v>343.89</v>
      </c>
      <c r="H114" s="96">
        <v>4</v>
      </c>
      <c r="I114" s="100">
        <v>691.01</v>
      </c>
      <c r="J114" s="100">
        <v>347.12</v>
      </c>
    </row>
    <row r="115" spans="1:10" ht="23.25">
      <c r="A115" s="94"/>
      <c r="B115" s="137">
        <v>11</v>
      </c>
      <c r="C115" s="107">
        <v>86.0979</v>
      </c>
      <c r="D115" s="107">
        <v>86.0996</v>
      </c>
      <c r="E115" s="131">
        <f t="shared" si="6"/>
        <v>0.0016999999999995907</v>
      </c>
      <c r="F115" s="185">
        <f t="shared" si="7"/>
        <v>5.210408557328564</v>
      </c>
      <c r="G115" s="132">
        <f t="shared" si="8"/>
        <v>326.27000000000004</v>
      </c>
      <c r="H115" s="137">
        <v>5</v>
      </c>
      <c r="I115" s="100">
        <v>828.94</v>
      </c>
      <c r="J115" s="100">
        <v>502.67</v>
      </c>
    </row>
    <row r="116" spans="1:10" ht="23.25">
      <c r="A116" s="94"/>
      <c r="B116" s="96">
        <v>12</v>
      </c>
      <c r="C116" s="107">
        <v>84.8568</v>
      </c>
      <c r="D116" s="107">
        <v>84.8589</v>
      </c>
      <c r="E116" s="131">
        <f t="shared" si="6"/>
        <v>0.0020999999999986585</v>
      </c>
      <c r="F116" s="185">
        <f t="shared" si="7"/>
        <v>7.1518577801950025</v>
      </c>
      <c r="G116" s="132">
        <f t="shared" si="8"/>
        <v>293.63</v>
      </c>
      <c r="H116" s="96">
        <v>6</v>
      </c>
      <c r="I116" s="100">
        <v>849.76</v>
      </c>
      <c r="J116" s="100">
        <v>556.13</v>
      </c>
    </row>
    <row r="117" spans="1:10" ht="23.25">
      <c r="A117" s="94">
        <v>21313</v>
      </c>
      <c r="B117" s="96">
        <v>10</v>
      </c>
      <c r="C117" s="107">
        <v>85.0958</v>
      </c>
      <c r="D117" s="107">
        <v>85.1024</v>
      </c>
      <c r="E117" s="131">
        <f t="shared" si="6"/>
        <v>0.0066000000000059345</v>
      </c>
      <c r="F117" s="185">
        <f t="shared" si="7"/>
        <v>20.049211701467037</v>
      </c>
      <c r="G117" s="132">
        <f t="shared" si="8"/>
        <v>329.19000000000005</v>
      </c>
      <c r="H117" s="137">
        <v>7</v>
      </c>
      <c r="I117" s="100">
        <v>749.07</v>
      </c>
      <c r="J117" s="100">
        <v>419.88</v>
      </c>
    </row>
    <row r="118" spans="1:10" ht="23.25">
      <c r="A118" s="94"/>
      <c r="B118" s="96">
        <v>11</v>
      </c>
      <c r="C118" s="107">
        <v>86.0948</v>
      </c>
      <c r="D118" s="107">
        <v>86.0956</v>
      </c>
      <c r="E118" s="131">
        <f t="shared" si="6"/>
        <v>0.0007999999999981355</v>
      </c>
      <c r="F118" s="185">
        <f t="shared" si="7"/>
        <v>2.905076621389119</v>
      </c>
      <c r="G118" s="132">
        <f t="shared" si="8"/>
        <v>275.38</v>
      </c>
      <c r="H118" s="96">
        <v>8</v>
      </c>
      <c r="I118" s="100">
        <v>819.57</v>
      </c>
      <c r="J118" s="100">
        <v>544.19</v>
      </c>
    </row>
    <row r="119" spans="1:10" ht="23.25">
      <c r="A119" s="94"/>
      <c r="B119" s="96">
        <v>12</v>
      </c>
      <c r="C119" s="107">
        <v>84.8288</v>
      </c>
      <c r="D119" s="107">
        <v>84.8326</v>
      </c>
      <c r="E119" s="131">
        <f t="shared" si="6"/>
        <v>0.0037999999999982492</v>
      </c>
      <c r="F119" s="185">
        <f t="shared" si="7"/>
        <v>11.901779002750718</v>
      </c>
      <c r="G119" s="132">
        <f t="shared" si="8"/>
        <v>319.28</v>
      </c>
      <c r="H119" s="137">
        <v>9</v>
      </c>
      <c r="I119" s="100">
        <v>662.67</v>
      </c>
      <c r="J119" s="100">
        <v>343.39</v>
      </c>
    </row>
    <row r="120" spans="1:10" ht="23.25">
      <c r="A120" s="94">
        <v>21327</v>
      </c>
      <c r="B120" s="96">
        <v>13</v>
      </c>
      <c r="C120" s="107">
        <v>86.7022</v>
      </c>
      <c r="D120" s="107">
        <v>86.7186</v>
      </c>
      <c r="E120" s="131">
        <f t="shared" si="6"/>
        <v>0.0163999999999902</v>
      </c>
      <c r="F120" s="185">
        <f t="shared" si="7"/>
        <v>49.106207144324934</v>
      </c>
      <c r="G120" s="132">
        <f t="shared" si="8"/>
        <v>333.97</v>
      </c>
      <c r="H120" s="96">
        <v>10</v>
      </c>
      <c r="I120" s="100">
        <v>648.09</v>
      </c>
      <c r="J120" s="100">
        <v>314.12</v>
      </c>
    </row>
    <row r="121" spans="1:10" ht="23.25">
      <c r="A121" s="94"/>
      <c r="B121" s="96">
        <v>14</v>
      </c>
      <c r="C121" s="107">
        <v>85.9353</v>
      </c>
      <c r="D121" s="107">
        <v>85.9489</v>
      </c>
      <c r="E121" s="131">
        <f t="shared" si="6"/>
        <v>0.013599999999996726</v>
      </c>
      <c r="F121" s="185">
        <f t="shared" si="7"/>
        <v>51.718892607228184</v>
      </c>
      <c r="G121" s="132">
        <f t="shared" si="8"/>
        <v>262.96000000000004</v>
      </c>
      <c r="H121" s="137">
        <v>11</v>
      </c>
      <c r="I121" s="100">
        <v>816.58</v>
      </c>
      <c r="J121" s="100">
        <v>553.62</v>
      </c>
    </row>
    <row r="122" spans="1:10" ht="23.25">
      <c r="A122" s="94"/>
      <c r="B122" s="96">
        <v>15</v>
      </c>
      <c r="C122" s="107">
        <v>86.9826</v>
      </c>
      <c r="D122" s="107">
        <v>87.0023</v>
      </c>
      <c r="E122" s="131">
        <f t="shared" si="6"/>
        <v>0.019700000000000273</v>
      </c>
      <c r="F122" s="185">
        <f t="shared" si="7"/>
        <v>63.407254819917824</v>
      </c>
      <c r="G122" s="132">
        <f t="shared" si="8"/>
        <v>310.69000000000005</v>
      </c>
      <c r="H122" s="96">
        <v>12</v>
      </c>
      <c r="I122" s="100">
        <v>830.23</v>
      </c>
      <c r="J122" s="100">
        <v>519.54</v>
      </c>
    </row>
    <row r="123" spans="1:10" ht="23.25">
      <c r="A123" s="94">
        <v>21334</v>
      </c>
      <c r="B123" s="96">
        <v>16</v>
      </c>
      <c r="C123" s="107">
        <v>86.1206</v>
      </c>
      <c r="D123" s="107">
        <v>86.145</v>
      </c>
      <c r="E123" s="131">
        <f t="shared" si="6"/>
        <v>0.024399999999999977</v>
      </c>
      <c r="F123" s="185">
        <f t="shared" si="7"/>
        <v>69.97619662164092</v>
      </c>
      <c r="G123" s="132">
        <f t="shared" si="8"/>
        <v>348.69000000000005</v>
      </c>
      <c r="H123" s="137">
        <v>13</v>
      </c>
      <c r="I123" s="100">
        <v>678.69</v>
      </c>
      <c r="J123" s="100">
        <v>330</v>
      </c>
    </row>
    <row r="124" spans="1:10" ht="23.25">
      <c r="A124" s="94"/>
      <c r="B124" s="96">
        <v>17</v>
      </c>
      <c r="C124" s="107">
        <v>87.2036</v>
      </c>
      <c r="D124" s="107">
        <v>87.2236</v>
      </c>
      <c r="E124" s="131">
        <f t="shared" si="6"/>
        <v>0.020000000000010232</v>
      </c>
      <c r="F124" s="185">
        <f t="shared" si="7"/>
        <v>65.84362139921063</v>
      </c>
      <c r="G124" s="132">
        <f t="shared" si="8"/>
        <v>303.75</v>
      </c>
      <c r="H124" s="96">
        <v>14</v>
      </c>
      <c r="I124" s="100">
        <v>834.9</v>
      </c>
      <c r="J124" s="100">
        <v>531.15</v>
      </c>
    </row>
    <row r="125" spans="1:10" ht="23.25">
      <c r="A125" s="94"/>
      <c r="B125" s="96">
        <v>18</v>
      </c>
      <c r="C125" s="107">
        <v>85.1481</v>
      </c>
      <c r="D125" s="107">
        <v>85.1684</v>
      </c>
      <c r="E125" s="131">
        <f t="shared" si="6"/>
        <v>0.02030000000000598</v>
      </c>
      <c r="F125" s="185">
        <f t="shared" si="7"/>
        <v>62.42504382055408</v>
      </c>
      <c r="G125" s="132">
        <f t="shared" si="8"/>
        <v>325.19</v>
      </c>
      <c r="H125" s="137">
        <v>15</v>
      </c>
      <c r="I125" s="100">
        <v>654.49</v>
      </c>
      <c r="J125" s="100">
        <v>329.3</v>
      </c>
    </row>
    <row r="126" spans="1:10" ht="23.25">
      <c r="A126" s="94">
        <v>21341</v>
      </c>
      <c r="B126" s="96">
        <v>10</v>
      </c>
      <c r="C126" s="107">
        <v>85.0878</v>
      </c>
      <c r="D126" s="107">
        <v>85.1751</v>
      </c>
      <c r="E126" s="131">
        <f t="shared" si="6"/>
        <v>0.08729999999999905</v>
      </c>
      <c r="F126" s="185">
        <f t="shared" si="7"/>
        <v>301.3982392542691</v>
      </c>
      <c r="G126" s="132">
        <f t="shared" si="8"/>
        <v>289.65000000000003</v>
      </c>
      <c r="H126" s="96">
        <v>16</v>
      </c>
      <c r="I126" s="100">
        <v>657.95</v>
      </c>
      <c r="J126" s="100">
        <v>368.3</v>
      </c>
    </row>
    <row r="127" spans="1:10" ht="23.25">
      <c r="A127" s="94"/>
      <c r="B127" s="96">
        <v>11</v>
      </c>
      <c r="C127" s="107">
        <v>86.0908</v>
      </c>
      <c r="D127" s="107">
        <v>86.18</v>
      </c>
      <c r="E127" s="131">
        <f t="shared" si="6"/>
        <v>0.08920000000000528</v>
      </c>
      <c r="F127" s="185">
        <f t="shared" si="7"/>
        <v>325.6425233645053</v>
      </c>
      <c r="G127" s="132">
        <f t="shared" si="8"/>
        <v>273.91999999999996</v>
      </c>
      <c r="H127" s="137">
        <v>17</v>
      </c>
      <c r="I127" s="100">
        <v>791.8</v>
      </c>
      <c r="J127" s="100">
        <v>517.88</v>
      </c>
    </row>
    <row r="128" spans="1:10" ht="23.25">
      <c r="A128" s="94"/>
      <c r="B128" s="96">
        <v>12</v>
      </c>
      <c r="C128" s="107">
        <v>84.8637</v>
      </c>
      <c r="D128" s="107">
        <v>84.9493</v>
      </c>
      <c r="E128" s="131">
        <f t="shared" si="6"/>
        <v>0.08559999999999945</v>
      </c>
      <c r="F128" s="185">
        <f t="shared" si="7"/>
        <v>296.3578451737967</v>
      </c>
      <c r="G128" s="132">
        <f t="shared" si="8"/>
        <v>288.84000000000003</v>
      </c>
      <c r="H128" s="96">
        <v>18</v>
      </c>
      <c r="I128" s="100">
        <v>807.6</v>
      </c>
      <c r="J128" s="100">
        <v>518.76</v>
      </c>
    </row>
    <row r="129" spans="1:10" ht="23.25">
      <c r="A129" s="94">
        <v>21347</v>
      </c>
      <c r="B129" s="96">
        <v>13</v>
      </c>
      <c r="C129" s="107">
        <v>86.7322</v>
      </c>
      <c r="D129" s="107">
        <v>86.748</v>
      </c>
      <c r="E129" s="131">
        <f t="shared" si="6"/>
        <v>0.015799999999998704</v>
      </c>
      <c r="F129" s="185">
        <f t="shared" si="7"/>
        <v>61.185764628427</v>
      </c>
      <c r="G129" s="132">
        <f t="shared" si="8"/>
        <v>258.23</v>
      </c>
      <c r="H129" s="137">
        <v>19</v>
      </c>
      <c r="I129" s="100">
        <v>818.09</v>
      </c>
      <c r="J129" s="100">
        <v>559.86</v>
      </c>
    </row>
    <row r="130" spans="1:10" ht="23.25">
      <c r="A130" s="94"/>
      <c r="B130" s="96">
        <v>14</v>
      </c>
      <c r="C130" s="107">
        <v>85.942</v>
      </c>
      <c r="D130" s="107">
        <v>85.9673</v>
      </c>
      <c r="E130" s="131">
        <f t="shared" si="6"/>
        <v>0.025300000000001432</v>
      </c>
      <c r="F130" s="185">
        <f t="shared" si="7"/>
        <v>83.30589397432149</v>
      </c>
      <c r="G130" s="132">
        <f t="shared" si="8"/>
        <v>303.69999999999993</v>
      </c>
      <c r="H130" s="96">
        <v>20</v>
      </c>
      <c r="I130" s="100">
        <v>646.42</v>
      </c>
      <c r="J130" s="100">
        <v>342.72</v>
      </c>
    </row>
    <row r="131" spans="1:10" ht="23.25">
      <c r="A131" s="94"/>
      <c r="B131" s="96">
        <v>15</v>
      </c>
      <c r="C131" s="107">
        <v>86.9996</v>
      </c>
      <c r="D131" s="107">
        <v>87.0222</v>
      </c>
      <c r="E131" s="131">
        <f t="shared" si="6"/>
        <v>0.022599999999997067</v>
      </c>
      <c r="F131" s="185">
        <f t="shared" si="7"/>
        <v>66.10506610505755</v>
      </c>
      <c r="G131" s="132">
        <f t="shared" si="8"/>
        <v>341.87999999999994</v>
      </c>
      <c r="H131" s="137">
        <v>21</v>
      </c>
      <c r="I131" s="100">
        <v>640.79</v>
      </c>
      <c r="J131" s="100">
        <v>298.91</v>
      </c>
    </row>
    <row r="132" spans="1:10" ht="23.25">
      <c r="A132" s="94">
        <v>21355</v>
      </c>
      <c r="B132" s="96">
        <v>16</v>
      </c>
      <c r="C132" s="107">
        <v>86.1622</v>
      </c>
      <c r="D132" s="107">
        <v>86.195</v>
      </c>
      <c r="E132" s="131">
        <f t="shared" si="6"/>
        <v>0.03279999999999461</v>
      </c>
      <c r="F132" s="185">
        <f t="shared" si="7"/>
        <v>104.87945258040102</v>
      </c>
      <c r="G132" s="132">
        <f t="shared" si="8"/>
        <v>312.73999999999995</v>
      </c>
      <c r="H132" s="96">
        <v>22</v>
      </c>
      <c r="I132" s="100">
        <v>710.31</v>
      </c>
      <c r="J132" s="100">
        <v>397.57</v>
      </c>
    </row>
    <row r="133" spans="1:10" ht="23.25">
      <c r="A133" s="94"/>
      <c r="B133" s="96">
        <v>17</v>
      </c>
      <c r="C133" s="107">
        <v>87.2215</v>
      </c>
      <c r="D133" s="107">
        <v>87.2597</v>
      </c>
      <c r="E133" s="131">
        <f t="shared" si="6"/>
        <v>0.03819999999998913</v>
      </c>
      <c r="F133" s="185">
        <f t="shared" si="7"/>
        <v>112.1550205519352</v>
      </c>
      <c r="G133" s="132">
        <f t="shared" si="8"/>
        <v>340.6</v>
      </c>
      <c r="H133" s="137">
        <v>23</v>
      </c>
      <c r="I133" s="100">
        <v>640.24</v>
      </c>
      <c r="J133" s="100">
        <v>299.64</v>
      </c>
    </row>
    <row r="134" spans="1:10" ht="23.25">
      <c r="A134" s="94"/>
      <c r="B134" s="96">
        <v>18</v>
      </c>
      <c r="C134" s="107">
        <v>85.1412</v>
      </c>
      <c r="D134" s="107">
        <v>85.1729</v>
      </c>
      <c r="E134" s="131">
        <f t="shared" si="6"/>
        <v>0.03170000000000073</v>
      </c>
      <c r="F134" s="185">
        <f t="shared" si="7"/>
        <v>108.242846411257</v>
      </c>
      <c r="G134" s="132">
        <f t="shared" si="8"/>
        <v>292.86</v>
      </c>
      <c r="H134" s="96">
        <v>24</v>
      </c>
      <c r="I134" s="100">
        <v>783.89</v>
      </c>
      <c r="J134" s="100">
        <v>491.03</v>
      </c>
    </row>
    <row r="135" spans="1:10" ht="23.25">
      <c r="A135" s="94">
        <v>21379</v>
      </c>
      <c r="B135" s="96">
        <v>10</v>
      </c>
      <c r="C135" s="107">
        <v>85.0881</v>
      </c>
      <c r="D135" s="107">
        <v>85.1272</v>
      </c>
      <c r="E135" s="131">
        <f t="shared" si="6"/>
        <v>0.0391000000000048</v>
      </c>
      <c r="F135" s="185">
        <f t="shared" si="7"/>
        <v>140.9618573797851</v>
      </c>
      <c r="G135" s="132">
        <f t="shared" si="8"/>
        <v>277.38000000000005</v>
      </c>
      <c r="H135" s="137">
        <v>25</v>
      </c>
      <c r="I135" s="100">
        <v>721.44</v>
      </c>
      <c r="J135" s="100">
        <v>444.06</v>
      </c>
    </row>
    <row r="136" spans="1:10" ht="23.25">
      <c r="A136" s="94"/>
      <c r="B136" s="96">
        <v>11</v>
      </c>
      <c r="C136" s="107">
        <v>86.1073</v>
      </c>
      <c r="D136" s="107">
        <v>86.1633</v>
      </c>
      <c r="E136" s="131">
        <f t="shared" si="6"/>
        <v>0.056000000000011596</v>
      </c>
      <c r="F136" s="185">
        <f t="shared" si="7"/>
        <v>187.0532433696693</v>
      </c>
      <c r="G136" s="132">
        <f t="shared" si="8"/>
        <v>299.38</v>
      </c>
      <c r="H136" s="96">
        <v>26</v>
      </c>
      <c r="I136" s="100">
        <v>659</v>
      </c>
      <c r="J136" s="100">
        <v>359.62</v>
      </c>
    </row>
    <row r="137" spans="1:10" ht="23.25">
      <c r="A137" s="94"/>
      <c r="B137" s="96">
        <v>12</v>
      </c>
      <c r="C137" s="107">
        <v>84.8503</v>
      </c>
      <c r="D137" s="107">
        <v>84.8885</v>
      </c>
      <c r="E137" s="131">
        <f t="shared" si="6"/>
        <v>0.03819999999998913</v>
      </c>
      <c r="F137" s="185">
        <f t="shared" si="7"/>
        <v>135.53789384043827</v>
      </c>
      <c r="G137" s="132">
        <f t="shared" si="8"/>
        <v>281.84000000000003</v>
      </c>
      <c r="H137" s="137">
        <v>27</v>
      </c>
      <c r="I137" s="100">
        <v>829.9</v>
      </c>
      <c r="J137" s="100">
        <v>548.06</v>
      </c>
    </row>
    <row r="138" spans="1:10" ht="23.25">
      <c r="A138" s="94">
        <v>21388</v>
      </c>
      <c r="B138" s="96">
        <v>13</v>
      </c>
      <c r="C138" s="107">
        <v>86.7657</v>
      </c>
      <c r="D138" s="107">
        <v>86.8543</v>
      </c>
      <c r="E138" s="131">
        <f t="shared" si="6"/>
        <v>0.08859999999999957</v>
      </c>
      <c r="F138" s="185">
        <f t="shared" si="7"/>
        <v>295.1365756162544</v>
      </c>
      <c r="G138" s="132">
        <f t="shared" si="8"/>
        <v>300.2</v>
      </c>
      <c r="H138" s="96">
        <v>28</v>
      </c>
      <c r="I138" s="100">
        <v>776.03</v>
      </c>
      <c r="J138" s="100">
        <v>475.83</v>
      </c>
    </row>
    <row r="139" spans="1:10" ht="23.25">
      <c r="A139" s="94"/>
      <c r="B139" s="96">
        <v>14</v>
      </c>
      <c r="C139" s="107">
        <v>85.9714</v>
      </c>
      <c r="D139" s="107">
        <v>86.0888</v>
      </c>
      <c r="E139" s="131">
        <f t="shared" si="6"/>
        <v>0.1174000000000035</v>
      </c>
      <c r="F139" s="185">
        <f t="shared" si="7"/>
        <v>362.93937613999293</v>
      </c>
      <c r="G139" s="132">
        <f t="shared" si="8"/>
        <v>323.46999999999997</v>
      </c>
      <c r="H139" s="137">
        <v>29</v>
      </c>
      <c r="I139" s="100">
        <v>721.53</v>
      </c>
      <c r="J139" s="100">
        <v>398.06</v>
      </c>
    </row>
    <row r="140" spans="1:10" ht="23.25">
      <c r="A140" s="94"/>
      <c r="B140" s="96">
        <v>15</v>
      </c>
      <c r="C140" s="107">
        <v>87.02</v>
      </c>
      <c r="D140" s="107">
        <v>87.089</v>
      </c>
      <c r="E140" s="131">
        <f t="shared" si="6"/>
        <v>0.06900000000000261</v>
      </c>
      <c r="F140" s="185">
        <f t="shared" si="7"/>
        <v>255.42311394092923</v>
      </c>
      <c r="G140" s="132">
        <f t="shared" si="8"/>
        <v>270.14</v>
      </c>
      <c r="H140" s="96">
        <v>30</v>
      </c>
      <c r="I140" s="100">
        <v>807.62</v>
      </c>
      <c r="J140" s="100">
        <v>537.48</v>
      </c>
    </row>
    <row r="141" spans="1:10" ht="23.25">
      <c r="A141" s="94">
        <v>21395</v>
      </c>
      <c r="B141" s="96">
        <v>16</v>
      </c>
      <c r="C141" s="107">
        <v>86.1727</v>
      </c>
      <c r="D141" s="107">
        <v>86.1909</v>
      </c>
      <c r="E141" s="131">
        <f t="shared" si="6"/>
        <v>0.01819999999999311</v>
      </c>
      <c r="F141" s="185">
        <f t="shared" si="7"/>
        <v>60.3668446714422</v>
      </c>
      <c r="G141" s="132">
        <f t="shared" si="8"/>
        <v>301.49</v>
      </c>
      <c r="H141" s="137">
        <v>31</v>
      </c>
      <c r="I141" s="100">
        <v>837.89</v>
      </c>
      <c r="J141" s="100">
        <v>536.4</v>
      </c>
    </row>
    <row r="142" spans="1:10" ht="23.25">
      <c r="A142" s="94"/>
      <c r="B142" s="96">
        <v>17</v>
      </c>
      <c r="C142" s="107">
        <v>87.271</v>
      </c>
      <c r="D142" s="107">
        <v>87.2906</v>
      </c>
      <c r="E142" s="131">
        <f t="shared" si="6"/>
        <v>0.019599999999996953</v>
      </c>
      <c r="F142" s="185">
        <f t="shared" si="7"/>
        <v>67.85293914005732</v>
      </c>
      <c r="G142" s="132">
        <f t="shared" si="8"/>
        <v>288.8599999999999</v>
      </c>
      <c r="H142" s="96">
        <v>32</v>
      </c>
      <c r="I142" s="100">
        <v>837.81</v>
      </c>
      <c r="J142" s="100">
        <v>548.95</v>
      </c>
    </row>
    <row r="143" spans="1:10" ht="23.25">
      <c r="A143" s="94"/>
      <c r="B143" s="96">
        <v>18</v>
      </c>
      <c r="C143" s="107">
        <v>85.1881</v>
      </c>
      <c r="D143" s="107">
        <v>85.2091</v>
      </c>
      <c r="E143" s="131">
        <f t="shared" si="6"/>
        <v>0.021000000000000796</v>
      </c>
      <c r="F143" s="185">
        <f t="shared" si="7"/>
        <v>71.40914036997006</v>
      </c>
      <c r="G143" s="132">
        <f t="shared" si="8"/>
        <v>294.08000000000004</v>
      </c>
      <c r="H143" s="137">
        <v>33</v>
      </c>
      <c r="I143" s="100">
        <v>825.59</v>
      </c>
      <c r="J143" s="100">
        <v>531.51</v>
      </c>
    </row>
    <row r="144" spans="1:10" ht="23.25">
      <c r="A144" s="94">
        <v>21402</v>
      </c>
      <c r="B144" s="96">
        <v>10</v>
      </c>
      <c r="C144" s="107">
        <v>85.0828</v>
      </c>
      <c r="D144" s="107">
        <v>85.174</v>
      </c>
      <c r="E144" s="131">
        <f t="shared" si="6"/>
        <v>0.09120000000000061</v>
      </c>
      <c r="F144" s="185">
        <f t="shared" si="7"/>
        <v>275.320754716983</v>
      </c>
      <c r="G144" s="132">
        <f t="shared" si="8"/>
        <v>331.25</v>
      </c>
      <c r="H144" s="96">
        <v>34</v>
      </c>
      <c r="I144" s="100">
        <v>711.61</v>
      </c>
      <c r="J144" s="100">
        <v>380.36</v>
      </c>
    </row>
    <row r="145" spans="1:10" ht="23.25">
      <c r="A145" s="94"/>
      <c r="B145" s="96">
        <v>11</v>
      </c>
      <c r="C145" s="107">
        <v>86.0874</v>
      </c>
      <c r="D145" s="107">
        <v>86.1784</v>
      </c>
      <c r="E145" s="131">
        <f t="shared" si="6"/>
        <v>0.09099999999999397</v>
      </c>
      <c r="F145" s="185">
        <f t="shared" si="7"/>
        <v>311.08984001091886</v>
      </c>
      <c r="G145" s="132">
        <f t="shared" si="8"/>
        <v>292.52</v>
      </c>
      <c r="H145" s="137">
        <v>35</v>
      </c>
      <c r="I145" s="100">
        <v>828.87</v>
      </c>
      <c r="J145" s="100">
        <v>536.35</v>
      </c>
    </row>
    <row r="146" spans="1:10" ht="23.25">
      <c r="A146" s="94"/>
      <c r="B146" s="96">
        <v>12</v>
      </c>
      <c r="C146" s="107">
        <v>84.8414</v>
      </c>
      <c r="D146" s="107">
        <v>84.9313</v>
      </c>
      <c r="E146" s="131">
        <f t="shared" si="6"/>
        <v>0.08990000000000009</v>
      </c>
      <c r="F146" s="185">
        <f t="shared" si="7"/>
        <v>311.48222576398064</v>
      </c>
      <c r="G146" s="132">
        <f t="shared" si="8"/>
        <v>288.62</v>
      </c>
      <c r="H146" s="96">
        <v>36</v>
      </c>
      <c r="I146" s="100">
        <v>842.58</v>
      </c>
      <c r="J146" s="100">
        <v>553.96</v>
      </c>
    </row>
    <row r="147" spans="1:10" ht="23.25">
      <c r="A147" s="94">
        <v>21415</v>
      </c>
      <c r="B147" s="96">
        <v>13</v>
      </c>
      <c r="C147" s="107">
        <v>86.7092</v>
      </c>
      <c r="D147" s="107">
        <v>86.8025</v>
      </c>
      <c r="E147" s="131">
        <f t="shared" si="6"/>
        <v>0.09329999999999927</v>
      </c>
      <c r="F147" s="185">
        <f t="shared" si="7"/>
        <v>331.20340788072167</v>
      </c>
      <c r="G147" s="132">
        <f t="shared" si="8"/>
        <v>281.69999999999993</v>
      </c>
      <c r="H147" s="137">
        <v>37</v>
      </c>
      <c r="I147" s="100">
        <v>812.05</v>
      </c>
      <c r="J147" s="100">
        <v>530.35</v>
      </c>
    </row>
    <row r="148" spans="1:10" ht="23.25">
      <c r="A148" s="94"/>
      <c r="B148" s="96">
        <v>14</v>
      </c>
      <c r="C148" s="107">
        <v>85.9574</v>
      </c>
      <c r="D148" s="107">
        <v>86.0592</v>
      </c>
      <c r="E148" s="131">
        <f t="shared" si="6"/>
        <v>0.10179999999999723</v>
      </c>
      <c r="F148" s="185">
        <f t="shared" si="7"/>
        <v>321.42969909379946</v>
      </c>
      <c r="G148" s="132">
        <f t="shared" si="8"/>
        <v>316.71</v>
      </c>
      <c r="H148" s="96">
        <v>38</v>
      </c>
      <c r="I148" s="100">
        <v>715.16</v>
      </c>
      <c r="J148" s="100">
        <v>398.45</v>
      </c>
    </row>
    <row r="149" spans="1:10" ht="23.25">
      <c r="A149" s="94"/>
      <c r="B149" s="96">
        <v>15</v>
      </c>
      <c r="C149" s="107">
        <v>86.9864</v>
      </c>
      <c r="D149" s="107">
        <v>87.0963</v>
      </c>
      <c r="E149" s="131">
        <f t="shared" si="6"/>
        <v>0.10989999999999611</v>
      </c>
      <c r="F149" s="185">
        <f t="shared" si="7"/>
        <v>362.99379046107845</v>
      </c>
      <c r="G149" s="132">
        <f t="shared" si="8"/>
        <v>302.76</v>
      </c>
      <c r="H149" s="137">
        <v>39</v>
      </c>
      <c r="I149" s="100">
        <v>861.47</v>
      </c>
      <c r="J149" s="100">
        <v>558.71</v>
      </c>
    </row>
    <row r="150" spans="1:10" ht="23.25">
      <c r="A150" s="94">
        <v>21423</v>
      </c>
      <c r="B150" s="96">
        <v>16</v>
      </c>
      <c r="C150" s="107">
        <v>86.1298</v>
      </c>
      <c r="D150" s="107">
        <v>86.1395</v>
      </c>
      <c r="E150" s="131">
        <f t="shared" si="6"/>
        <v>0.009699999999995157</v>
      </c>
      <c r="F150" s="185">
        <f t="shared" si="7"/>
        <v>39.31741721047042</v>
      </c>
      <c r="G150" s="132">
        <f t="shared" si="8"/>
        <v>246.71000000000004</v>
      </c>
      <c r="H150" s="96">
        <v>40</v>
      </c>
      <c r="I150" s="100">
        <v>811.94</v>
      </c>
      <c r="J150" s="100">
        <v>565.23</v>
      </c>
    </row>
    <row r="151" spans="1:10" ht="23.25">
      <c r="A151" s="94"/>
      <c r="B151" s="96">
        <v>17</v>
      </c>
      <c r="C151" s="107">
        <v>87.2199</v>
      </c>
      <c r="D151" s="107">
        <v>87.2373</v>
      </c>
      <c r="E151" s="131">
        <f t="shared" si="6"/>
        <v>0.017400000000009186</v>
      </c>
      <c r="F151" s="185">
        <f t="shared" si="7"/>
        <v>63.31647319969866</v>
      </c>
      <c r="G151" s="132">
        <f t="shared" si="8"/>
        <v>274.80999999999995</v>
      </c>
      <c r="H151" s="137">
        <v>41</v>
      </c>
      <c r="I151" s="100">
        <v>669.8</v>
      </c>
      <c r="J151" s="100">
        <v>394.99</v>
      </c>
    </row>
    <row r="152" spans="1:10" ht="23.25">
      <c r="A152" s="94"/>
      <c r="B152" s="96">
        <v>18</v>
      </c>
      <c r="C152" s="107">
        <v>85.1533</v>
      </c>
      <c r="D152" s="107">
        <v>85.1694</v>
      </c>
      <c r="E152" s="131">
        <f t="shared" si="6"/>
        <v>0.016099999999994452</v>
      </c>
      <c r="F152" s="185">
        <f t="shared" si="7"/>
        <v>47.24317028080182</v>
      </c>
      <c r="G152" s="132">
        <f t="shared" si="8"/>
        <v>340.79</v>
      </c>
      <c r="H152" s="96">
        <v>42</v>
      </c>
      <c r="I152" s="100">
        <v>718.84</v>
      </c>
      <c r="J152" s="100">
        <v>378.05</v>
      </c>
    </row>
    <row r="153" spans="1:10" ht="23.25">
      <c r="A153" s="94">
        <v>21432</v>
      </c>
      <c r="B153" s="96">
        <v>10</v>
      </c>
      <c r="C153" s="107">
        <v>85.0882</v>
      </c>
      <c r="D153" s="107">
        <v>85.1355</v>
      </c>
      <c r="E153" s="131">
        <f t="shared" si="6"/>
        <v>0.04729999999999279</v>
      </c>
      <c r="F153" s="185">
        <f t="shared" si="7"/>
        <v>144.07115226460598</v>
      </c>
      <c r="G153" s="132">
        <f t="shared" si="8"/>
        <v>328.31</v>
      </c>
      <c r="H153" s="137">
        <v>43</v>
      </c>
      <c r="I153" s="100">
        <v>840.12</v>
      </c>
      <c r="J153" s="100">
        <v>511.81</v>
      </c>
    </row>
    <row r="154" spans="1:10" ht="23.25">
      <c r="A154" s="94"/>
      <c r="B154" s="96">
        <v>11</v>
      </c>
      <c r="C154" s="107">
        <v>86.058</v>
      </c>
      <c r="D154" s="107">
        <v>86.0958</v>
      </c>
      <c r="E154" s="131">
        <f t="shared" si="6"/>
        <v>0.037799999999990064</v>
      </c>
      <c r="F154" s="185">
        <f t="shared" si="7"/>
        <v>105.95358224013358</v>
      </c>
      <c r="G154" s="132">
        <f t="shared" si="8"/>
        <v>356.76000000000005</v>
      </c>
      <c r="H154" s="96">
        <v>44</v>
      </c>
      <c r="I154" s="100">
        <v>676.85</v>
      </c>
      <c r="J154" s="100">
        <v>320.09</v>
      </c>
    </row>
    <row r="155" spans="1:10" ht="23.25">
      <c r="A155" s="94"/>
      <c r="B155" s="96">
        <v>12</v>
      </c>
      <c r="C155" s="107">
        <v>84.816</v>
      </c>
      <c r="D155" s="107">
        <v>84.8585</v>
      </c>
      <c r="E155" s="131">
        <f t="shared" si="6"/>
        <v>0.04250000000000398</v>
      </c>
      <c r="F155" s="185">
        <f t="shared" si="7"/>
        <v>113.38170952940982</v>
      </c>
      <c r="G155" s="132">
        <f t="shared" si="8"/>
        <v>374.84000000000003</v>
      </c>
      <c r="H155" s="137">
        <v>45</v>
      </c>
      <c r="I155" s="100">
        <v>648.49</v>
      </c>
      <c r="J155" s="100">
        <v>273.65</v>
      </c>
    </row>
    <row r="156" spans="1:10" ht="23.25">
      <c r="A156" s="94">
        <v>21440</v>
      </c>
      <c r="B156" s="96">
        <v>13</v>
      </c>
      <c r="C156" s="107">
        <v>86.7293</v>
      </c>
      <c r="D156" s="107">
        <v>86.7444</v>
      </c>
      <c r="E156" s="131">
        <f t="shared" si="6"/>
        <v>0.015100000000003888</v>
      </c>
      <c r="F156" s="185">
        <f t="shared" si="7"/>
        <v>48.78048780489061</v>
      </c>
      <c r="G156" s="132">
        <f t="shared" si="8"/>
        <v>309.55</v>
      </c>
      <c r="H156" s="96">
        <v>46</v>
      </c>
      <c r="I156" s="100">
        <v>708.01</v>
      </c>
      <c r="J156" s="100">
        <v>398.46</v>
      </c>
    </row>
    <row r="157" spans="1:10" ht="23.25">
      <c r="A157" s="94"/>
      <c r="B157" s="96">
        <v>14</v>
      </c>
      <c r="C157" s="107">
        <v>85.9432</v>
      </c>
      <c r="D157" s="107">
        <v>85.9595</v>
      </c>
      <c r="E157" s="131">
        <f t="shared" si="6"/>
        <v>0.01630000000000109</v>
      </c>
      <c r="F157" s="185">
        <f t="shared" si="7"/>
        <v>53.60078921407792</v>
      </c>
      <c r="G157" s="132">
        <f t="shared" si="8"/>
        <v>304.0999999999999</v>
      </c>
      <c r="H157" s="137">
        <v>47</v>
      </c>
      <c r="I157" s="100">
        <v>840.43</v>
      </c>
      <c r="J157" s="100">
        <v>536.33</v>
      </c>
    </row>
    <row r="158" spans="1:10" ht="23.25">
      <c r="A158" s="94"/>
      <c r="B158" s="96">
        <v>15</v>
      </c>
      <c r="C158" s="107">
        <v>87.0078</v>
      </c>
      <c r="D158" s="107">
        <v>87.0247</v>
      </c>
      <c r="E158" s="131">
        <f t="shared" si="6"/>
        <v>0.016899999999992588</v>
      </c>
      <c r="F158" s="185">
        <f t="shared" si="7"/>
        <v>50.825539081509085</v>
      </c>
      <c r="G158" s="132">
        <f t="shared" si="8"/>
        <v>332.51</v>
      </c>
      <c r="H158" s="96">
        <v>48</v>
      </c>
      <c r="I158" s="100">
        <v>707.52</v>
      </c>
      <c r="J158" s="100">
        <v>375.01</v>
      </c>
    </row>
    <row r="159" spans="1:10" ht="23.25">
      <c r="A159" s="94">
        <v>21444</v>
      </c>
      <c r="B159" s="96">
        <v>16</v>
      </c>
      <c r="C159" s="107">
        <v>86.1373</v>
      </c>
      <c r="D159" s="107">
        <v>86.1485</v>
      </c>
      <c r="E159" s="131">
        <f t="shared" si="6"/>
        <v>0.01120000000000232</v>
      </c>
      <c r="F159" s="185">
        <f t="shared" si="7"/>
        <v>34.43081557995118</v>
      </c>
      <c r="G159" s="132">
        <f t="shared" si="8"/>
        <v>325.29</v>
      </c>
      <c r="H159" s="137">
        <v>49</v>
      </c>
      <c r="I159" s="100">
        <v>654.71</v>
      </c>
      <c r="J159" s="100">
        <v>329.42</v>
      </c>
    </row>
    <row r="160" spans="1:10" ht="23.25">
      <c r="A160" s="94"/>
      <c r="B160" s="96">
        <v>17</v>
      </c>
      <c r="C160" s="107">
        <v>87.2342</v>
      </c>
      <c r="D160" s="107">
        <v>87.2456</v>
      </c>
      <c r="E160" s="131">
        <f t="shared" si="6"/>
        <v>0.011399999999994748</v>
      </c>
      <c r="F160" s="185">
        <f t="shared" si="7"/>
        <v>35.89872779945442</v>
      </c>
      <c r="G160" s="132">
        <f t="shared" si="8"/>
        <v>317.56</v>
      </c>
      <c r="H160" s="96">
        <v>50</v>
      </c>
      <c r="I160" s="100">
        <v>691.15</v>
      </c>
      <c r="J160" s="100">
        <v>373.59</v>
      </c>
    </row>
    <row r="161" spans="1:10" ht="23.25">
      <c r="A161" s="94"/>
      <c r="B161" s="96">
        <v>18</v>
      </c>
      <c r="C161" s="107">
        <v>85.1675</v>
      </c>
      <c r="D161" s="107">
        <v>85.1784</v>
      </c>
      <c r="E161" s="131">
        <f t="shared" si="6"/>
        <v>0.01089999999999236</v>
      </c>
      <c r="F161" s="185">
        <f t="shared" si="7"/>
        <v>34.23796959414612</v>
      </c>
      <c r="G161" s="132">
        <f t="shared" si="8"/>
        <v>318.36</v>
      </c>
      <c r="H161" s="137">
        <v>51</v>
      </c>
      <c r="I161" s="100">
        <v>855.73</v>
      </c>
      <c r="J161" s="100">
        <v>537.37</v>
      </c>
    </row>
    <row r="162" spans="1:10" ht="23.25">
      <c r="A162" s="94">
        <v>21466</v>
      </c>
      <c r="B162" s="96">
        <v>10</v>
      </c>
      <c r="C162" s="107">
        <v>85.11</v>
      </c>
      <c r="D162" s="107">
        <v>85.2025</v>
      </c>
      <c r="E162" s="131">
        <f t="shared" si="6"/>
        <v>0.09250000000000114</v>
      </c>
      <c r="F162" s="185">
        <f t="shared" si="7"/>
        <v>263.80333105179426</v>
      </c>
      <c r="G162" s="132">
        <f t="shared" si="8"/>
        <v>350.64</v>
      </c>
      <c r="H162" s="96">
        <v>52</v>
      </c>
      <c r="I162" s="100">
        <v>723.12</v>
      </c>
      <c r="J162" s="100">
        <v>372.48</v>
      </c>
    </row>
    <row r="163" spans="1:10" ht="23.25">
      <c r="A163" s="94"/>
      <c r="B163" s="96">
        <v>11</v>
      </c>
      <c r="C163" s="107">
        <v>86.0385</v>
      </c>
      <c r="D163" s="107">
        <v>86.1284</v>
      </c>
      <c r="E163" s="131">
        <f t="shared" si="6"/>
        <v>0.08990000000000009</v>
      </c>
      <c r="F163" s="185">
        <f t="shared" si="7"/>
        <v>291.59909179370777</v>
      </c>
      <c r="G163" s="132">
        <f t="shared" si="8"/>
        <v>308.29999999999995</v>
      </c>
      <c r="H163" s="137">
        <v>53</v>
      </c>
      <c r="I163" s="100">
        <v>861.54</v>
      </c>
      <c r="J163" s="100">
        <v>553.24</v>
      </c>
    </row>
    <row r="164" spans="1:10" ht="23.25">
      <c r="A164" s="94"/>
      <c r="B164" s="96">
        <v>12</v>
      </c>
      <c r="C164" s="107">
        <v>84.808</v>
      </c>
      <c r="D164" s="107">
        <v>84.8966</v>
      </c>
      <c r="E164" s="131">
        <f t="shared" si="6"/>
        <v>0.08859999999999957</v>
      </c>
      <c r="F164" s="185">
        <f t="shared" si="7"/>
        <v>255.25049696061646</v>
      </c>
      <c r="G164" s="132">
        <f t="shared" si="8"/>
        <v>347.10999999999996</v>
      </c>
      <c r="H164" s="96">
        <v>54</v>
      </c>
      <c r="I164" s="100">
        <v>731.52</v>
      </c>
      <c r="J164" s="100">
        <v>384.41</v>
      </c>
    </row>
    <row r="165" spans="1:10" ht="23.25">
      <c r="A165" s="94">
        <v>21474</v>
      </c>
      <c r="B165" s="96">
        <v>13</v>
      </c>
      <c r="C165" s="107">
        <v>86.7326</v>
      </c>
      <c r="D165" s="107">
        <v>86.7404</v>
      </c>
      <c r="E165" s="131">
        <f t="shared" si="6"/>
        <v>0.007799999999988927</v>
      </c>
      <c r="F165" s="185">
        <f t="shared" si="7"/>
        <v>23.096055904266635</v>
      </c>
      <c r="G165" s="132">
        <f t="shared" si="8"/>
        <v>337.71999999999997</v>
      </c>
      <c r="H165" s="137">
        <v>55</v>
      </c>
      <c r="I165" s="100">
        <v>705.56</v>
      </c>
      <c r="J165" s="100">
        <v>367.84</v>
      </c>
    </row>
    <row r="166" spans="1:10" ht="23.25">
      <c r="A166" s="94"/>
      <c r="B166" s="96">
        <v>14</v>
      </c>
      <c r="C166" s="107">
        <v>85.9228</v>
      </c>
      <c r="D166" s="107">
        <v>85.9294</v>
      </c>
      <c r="E166" s="131">
        <f t="shared" si="6"/>
        <v>0.0066000000000059345</v>
      </c>
      <c r="F166" s="185">
        <f t="shared" si="7"/>
        <v>22.958118825678078</v>
      </c>
      <c r="G166" s="132">
        <f t="shared" si="8"/>
        <v>287.48</v>
      </c>
      <c r="H166" s="96">
        <v>56</v>
      </c>
      <c r="I166" s="100">
        <v>843.72</v>
      </c>
      <c r="J166" s="100">
        <v>556.24</v>
      </c>
    </row>
    <row r="167" spans="1:10" ht="23.25">
      <c r="A167" s="94"/>
      <c r="B167" s="96">
        <v>15</v>
      </c>
      <c r="C167" s="107">
        <v>87.0048</v>
      </c>
      <c r="D167" s="107">
        <v>87.0124</v>
      </c>
      <c r="E167" s="131">
        <f t="shared" si="6"/>
        <v>0.0075999999999964984</v>
      </c>
      <c r="F167" s="185">
        <f t="shared" si="7"/>
        <v>23.169318943956156</v>
      </c>
      <c r="G167" s="132">
        <f t="shared" si="8"/>
        <v>328.02</v>
      </c>
      <c r="H167" s="137">
        <v>57</v>
      </c>
      <c r="I167" s="100">
        <v>748.05</v>
      </c>
      <c r="J167" s="100">
        <v>420.03</v>
      </c>
    </row>
    <row r="168" spans="1:10" ht="23.25">
      <c r="A168" s="94">
        <v>21486</v>
      </c>
      <c r="B168" s="96">
        <v>16</v>
      </c>
      <c r="C168" s="107">
        <v>86.1655</v>
      </c>
      <c r="D168" s="107">
        <v>86.1696</v>
      </c>
      <c r="E168" s="131">
        <f aca="true" t="shared" si="9" ref="E168:E231">D168-C168</f>
        <v>0.004100000000008208</v>
      </c>
      <c r="F168" s="185">
        <f aca="true" t="shared" si="10" ref="F168:F231">((10^6)*E168/G168)</f>
        <v>13.084410403728127</v>
      </c>
      <c r="G168" s="132">
        <f aca="true" t="shared" si="11" ref="G168:G231">I168-J168</f>
        <v>313.34999999999997</v>
      </c>
      <c r="H168" s="96">
        <v>58</v>
      </c>
      <c r="I168" s="100">
        <v>677.04</v>
      </c>
      <c r="J168" s="100">
        <v>363.69</v>
      </c>
    </row>
    <row r="169" spans="1:10" ht="23.25">
      <c r="A169" s="94"/>
      <c r="B169" s="96">
        <v>17</v>
      </c>
      <c r="C169" s="107">
        <v>87.2476</v>
      </c>
      <c r="D169" s="107">
        <v>87.2489</v>
      </c>
      <c r="E169" s="131">
        <f t="shared" si="9"/>
        <v>0.001300000000000523</v>
      </c>
      <c r="F169" s="185">
        <f t="shared" si="10"/>
        <v>4.126984126985787</v>
      </c>
      <c r="G169" s="132">
        <f t="shared" si="11"/>
        <v>315</v>
      </c>
      <c r="H169" s="137">
        <v>59</v>
      </c>
      <c r="I169" s="100">
        <v>726.27</v>
      </c>
      <c r="J169" s="100">
        <v>411.27</v>
      </c>
    </row>
    <row r="170" spans="1:10" ht="23.25">
      <c r="A170" s="94"/>
      <c r="B170" s="96">
        <v>18</v>
      </c>
      <c r="C170" s="107">
        <v>85.1678</v>
      </c>
      <c r="D170" s="107">
        <v>85.1748</v>
      </c>
      <c r="E170" s="131">
        <f t="shared" si="9"/>
        <v>0.007000000000005002</v>
      </c>
      <c r="F170" s="185">
        <f t="shared" si="10"/>
        <v>23.63667060612865</v>
      </c>
      <c r="G170" s="132">
        <f t="shared" si="11"/>
        <v>296.1500000000001</v>
      </c>
      <c r="H170" s="96">
        <v>60</v>
      </c>
      <c r="I170" s="100">
        <v>830.71</v>
      </c>
      <c r="J170" s="100">
        <v>534.56</v>
      </c>
    </row>
    <row r="171" spans="1:10" ht="23.25">
      <c r="A171" s="94">
        <v>21493</v>
      </c>
      <c r="B171" s="96">
        <v>10</v>
      </c>
      <c r="C171" s="107">
        <v>85.1105</v>
      </c>
      <c r="D171" s="107">
        <v>85.1447</v>
      </c>
      <c r="E171" s="131">
        <f t="shared" si="9"/>
        <v>0.034199999999998454</v>
      </c>
      <c r="F171" s="185">
        <f t="shared" si="10"/>
        <v>94.2096854167772</v>
      </c>
      <c r="G171" s="132">
        <f t="shared" si="11"/>
        <v>363.02</v>
      </c>
      <c r="H171" s="137">
        <v>61</v>
      </c>
      <c r="I171" s="100">
        <v>733.88</v>
      </c>
      <c r="J171" s="100">
        <v>370.86</v>
      </c>
    </row>
    <row r="172" spans="1:10" ht="23.25">
      <c r="A172" s="94"/>
      <c r="B172" s="96">
        <v>11</v>
      </c>
      <c r="C172" s="107">
        <v>86.0695</v>
      </c>
      <c r="D172" s="107">
        <v>86.0953</v>
      </c>
      <c r="E172" s="131">
        <f t="shared" si="9"/>
        <v>0.02579999999998961</v>
      </c>
      <c r="F172" s="185">
        <f t="shared" si="10"/>
        <v>87.82978723400718</v>
      </c>
      <c r="G172" s="132">
        <f t="shared" si="11"/>
        <v>293.75</v>
      </c>
      <c r="H172" s="96">
        <v>62</v>
      </c>
      <c r="I172" s="100">
        <v>846.82</v>
      </c>
      <c r="J172" s="100">
        <v>553.07</v>
      </c>
    </row>
    <row r="173" spans="1:10" ht="23.25">
      <c r="A173" s="94"/>
      <c r="B173" s="96">
        <v>12</v>
      </c>
      <c r="C173" s="107">
        <v>84.8358</v>
      </c>
      <c r="D173" s="107">
        <v>84.8673</v>
      </c>
      <c r="E173" s="131">
        <f t="shared" si="9"/>
        <v>0.03149999999999409</v>
      </c>
      <c r="F173" s="185">
        <f t="shared" si="10"/>
        <v>96.54580562109325</v>
      </c>
      <c r="G173" s="132">
        <f t="shared" si="11"/>
        <v>326.2699999999999</v>
      </c>
      <c r="H173" s="137">
        <v>63</v>
      </c>
      <c r="I173" s="100">
        <v>838.06</v>
      </c>
      <c r="J173" s="100">
        <v>511.79</v>
      </c>
    </row>
    <row r="174" spans="1:10" ht="23.25">
      <c r="A174" s="94">
        <v>21500</v>
      </c>
      <c r="B174" s="96">
        <v>13</v>
      </c>
      <c r="C174" s="107">
        <v>86.7317</v>
      </c>
      <c r="D174" s="107">
        <v>86.7431</v>
      </c>
      <c r="E174" s="131">
        <f t="shared" si="9"/>
        <v>0.011399999999994748</v>
      </c>
      <c r="F174" s="185">
        <f t="shared" si="10"/>
        <v>34.849596478340516</v>
      </c>
      <c r="G174" s="132">
        <f t="shared" si="11"/>
        <v>327.11999999999995</v>
      </c>
      <c r="H174" s="96">
        <v>64</v>
      </c>
      <c r="I174" s="100">
        <v>683.31</v>
      </c>
      <c r="J174" s="100">
        <v>356.19</v>
      </c>
    </row>
    <row r="175" spans="1:10" ht="23.25">
      <c r="A175" s="94"/>
      <c r="B175" s="96">
        <v>14</v>
      </c>
      <c r="C175" s="107">
        <v>85.9228</v>
      </c>
      <c r="D175" s="107">
        <v>85.9355</v>
      </c>
      <c r="E175" s="131">
        <f t="shared" si="9"/>
        <v>0.012700000000009481</v>
      </c>
      <c r="F175" s="185">
        <f t="shared" si="10"/>
        <v>35.1927286834857</v>
      </c>
      <c r="G175" s="132">
        <f t="shared" si="11"/>
        <v>360.86999999999995</v>
      </c>
      <c r="H175" s="137">
        <v>65</v>
      </c>
      <c r="I175" s="100">
        <v>728.29</v>
      </c>
      <c r="J175" s="100">
        <v>367.42</v>
      </c>
    </row>
    <row r="176" spans="1:10" ht="23.25">
      <c r="A176" s="94"/>
      <c r="B176" s="96">
        <v>15</v>
      </c>
      <c r="C176" s="107">
        <v>86.9771</v>
      </c>
      <c r="D176" s="107">
        <v>86.9942</v>
      </c>
      <c r="E176" s="131">
        <f t="shared" si="9"/>
        <v>0.017100000000013438</v>
      </c>
      <c r="F176" s="185">
        <f t="shared" si="10"/>
        <v>46.505303236370516</v>
      </c>
      <c r="G176" s="132">
        <f t="shared" si="11"/>
        <v>367.7</v>
      </c>
      <c r="H176" s="96">
        <v>66</v>
      </c>
      <c r="I176" s="100">
        <v>641.37</v>
      </c>
      <c r="J176" s="100">
        <v>273.67</v>
      </c>
    </row>
    <row r="177" spans="1:10" ht="23.25">
      <c r="A177" s="94">
        <v>21516</v>
      </c>
      <c r="B177" s="96">
        <v>16</v>
      </c>
      <c r="C177" s="107">
        <v>86.1294</v>
      </c>
      <c r="D177" s="107">
        <v>86.1385</v>
      </c>
      <c r="E177" s="131">
        <f t="shared" si="9"/>
        <v>0.00909999999998945</v>
      </c>
      <c r="F177" s="185">
        <f t="shared" si="10"/>
        <v>28.25911434069142</v>
      </c>
      <c r="G177" s="132">
        <f t="shared" si="11"/>
        <v>322.02</v>
      </c>
      <c r="H177" s="137">
        <v>67</v>
      </c>
      <c r="I177" s="100">
        <v>714.01</v>
      </c>
      <c r="J177" s="100">
        <v>391.99</v>
      </c>
    </row>
    <row r="178" spans="1:10" ht="23.25">
      <c r="A178" s="94"/>
      <c r="B178" s="96">
        <v>17</v>
      </c>
      <c r="C178" s="107">
        <v>87.1973</v>
      </c>
      <c r="D178" s="107">
        <v>87.2061</v>
      </c>
      <c r="E178" s="131">
        <f t="shared" si="9"/>
        <v>0.008800000000007913</v>
      </c>
      <c r="F178" s="185">
        <f t="shared" si="10"/>
        <v>27.1915459012079</v>
      </c>
      <c r="G178" s="132">
        <f t="shared" si="11"/>
        <v>323.63</v>
      </c>
      <c r="H178" s="96">
        <v>68</v>
      </c>
      <c r="I178" s="100">
        <v>745.5</v>
      </c>
      <c r="J178" s="100">
        <v>421.87</v>
      </c>
    </row>
    <row r="179" spans="1:10" ht="23.25">
      <c r="A179" s="94"/>
      <c r="B179" s="96">
        <v>18</v>
      </c>
      <c r="C179" s="107">
        <v>85.1372</v>
      </c>
      <c r="D179" s="107">
        <v>85.1472</v>
      </c>
      <c r="E179" s="131">
        <f t="shared" si="9"/>
        <v>0.009999999999990905</v>
      </c>
      <c r="F179" s="185">
        <f t="shared" si="10"/>
        <v>26.67022269633526</v>
      </c>
      <c r="G179" s="132">
        <f t="shared" si="11"/>
        <v>374.95</v>
      </c>
      <c r="H179" s="137">
        <v>69</v>
      </c>
      <c r="I179" s="100">
        <v>695.01</v>
      </c>
      <c r="J179" s="100">
        <v>320.06</v>
      </c>
    </row>
    <row r="180" spans="1:10" ht="23.25">
      <c r="A180" s="94">
        <v>21530</v>
      </c>
      <c r="B180" s="96">
        <v>28</v>
      </c>
      <c r="C180" s="107">
        <v>87.2245</v>
      </c>
      <c r="D180" s="107">
        <v>87.2283</v>
      </c>
      <c r="E180" s="131">
        <f t="shared" si="9"/>
        <v>0.0037999999999982492</v>
      </c>
      <c r="F180" s="185">
        <f t="shared" si="10"/>
        <v>10.618677695183171</v>
      </c>
      <c r="G180" s="132">
        <f t="shared" si="11"/>
        <v>357.85999999999996</v>
      </c>
      <c r="H180" s="96">
        <v>70</v>
      </c>
      <c r="I180" s="100">
        <v>724.15</v>
      </c>
      <c r="J180" s="100">
        <v>366.29</v>
      </c>
    </row>
    <row r="181" spans="1:10" ht="23.25">
      <c r="A181" s="94"/>
      <c r="B181" s="96">
        <v>29</v>
      </c>
      <c r="C181" s="107">
        <v>85.2691</v>
      </c>
      <c r="D181" s="107">
        <v>85.2765</v>
      </c>
      <c r="E181" s="131">
        <f t="shared" si="9"/>
        <v>0.00740000000000407</v>
      </c>
      <c r="F181" s="185">
        <f t="shared" si="10"/>
        <v>22.355820065871335</v>
      </c>
      <c r="G181" s="132">
        <f t="shared" si="11"/>
        <v>331.01</v>
      </c>
      <c r="H181" s="137">
        <v>71</v>
      </c>
      <c r="I181" s="100">
        <v>685.11</v>
      </c>
      <c r="J181" s="100">
        <v>354.1</v>
      </c>
    </row>
    <row r="182" spans="1:10" ht="23.25">
      <c r="A182" s="94"/>
      <c r="B182" s="96">
        <v>30</v>
      </c>
      <c r="C182" s="107">
        <v>84.9732</v>
      </c>
      <c r="D182" s="107">
        <v>84.9836</v>
      </c>
      <c r="E182" s="131">
        <f t="shared" si="9"/>
        <v>0.010399999999989973</v>
      </c>
      <c r="F182" s="185">
        <f t="shared" si="10"/>
        <v>34.57216940359674</v>
      </c>
      <c r="G182" s="132">
        <f t="shared" si="11"/>
        <v>300.82000000000005</v>
      </c>
      <c r="H182" s="96">
        <v>72</v>
      </c>
      <c r="I182" s="100">
        <v>852.47</v>
      </c>
      <c r="J182" s="100">
        <v>551.65</v>
      </c>
    </row>
    <row r="183" spans="1:10" ht="23.25">
      <c r="A183" s="94">
        <v>21537</v>
      </c>
      <c r="B183" s="96">
        <v>31</v>
      </c>
      <c r="C183" s="107">
        <v>84.9145</v>
      </c>
      <c r="D183" s="107">
        <v>84.9187</v>
      </c>
      <c r="E183" s="131">
        <f t="shared" si="9"/>
        <v>0.004199999999997317</v>
      </c>
      <c r="F183" s="185">
        <f t="shared" si="10"/>
        <v>12.13101496157737</v>
      </c>
      <c r="G183" s="132">
        <f t="shared" si="11"/>
        <v>346.22</v>
      </c>
      <c r="H183" s="137">
        <v>73</v>
      </c>
      <c r="I183" s="100">
        <v>645.84</v>
      </c>
      <c r="J183" s="100">
        <v>299.62</v>
      </c>
    </row>
    <row r="184" spans="1:10" ht="23.25">
      <c r="A184" s="94"/>
      <c r="B184" s="96">
        <v>32</v>
      </c>
      <c r="C184" s="107">
        <v>85.032</v>
      </c>
      <c r="D184" s="107">
        <v>85.0351</v>
      </c>
      <c r="E184" s="131">
        <f t="shared" si="9"/>
        <v>0.0031000000000034333</v>
      </c>
      <c r="F184" s="185">
        <f t="shared" si="10"/>
        <v>8.918553468176396</v>
      </c>
      <c r="G184" s="132">
        <f t="shared" si="11"/>
        <v>347.59</v>
      </c>
      <c r="H184" s="96">
        <v>74</v>
      </c>
      <c r="I184" s="100">
        <v>694.43</v>
      </c>
      <c r="J184" s="100">
        <v>346.84</v>
      </c>
    </row>
    <row r="185" spans="1:10" ht="23.25">
      <c r="A185" s="94"/>
      <c r="B185" s="96">
        <v>33</v>
      </c>
      <c r="C185" s="107">
        <v>85.993</v>
      </c>
      <c r="D185" s="107">
        <v>86.0001</v>
      </c>
      <c r="E185" s="131">
        <f t="shared" si="9"/>
        <v>0.007100000000008322</v>
      </c>
      <c r="F185" s="185">
        <f t="shared" si="10"/>
        <v>23.553609341853505</v>
      </c>
      <c r="G185" s="132">
        <f t="shared" si="11"/>
        <v>301.44000000000005</v>
      </c>
      <c r="H185" s="137">
        <v>75</v>
      </c>
      <c r="I185" s="100">
        <v>781.97</v>
      </c>
      <c r="J185" s="100">
        <v>480.53</v>
      </c>
    </row>
    <row r="186" spans="1:10" ht="23.25">
      <c r="A186" s="94">
        <v>21544</v>
      </c>
      <c r="B186" s="96">
        <v>34</v>
      </c>
      <c r="C186" s="107">
        <v>83.7225</v>
      </c>
      <c r="D186" s="107">
        <v>83.7284</v>
      </c>
      <c r="E186" s="131">
        <f t="shared" si="9"/>
        <v>0.005899999999996908</v>
      </c>
      <c r="F186" s="185">
        <f t="shared" si="10"/>
        <v>19.50090894066074</v>
      </c>
      <c r="G186" s="132">
        <f t="shared" si="11"/>
        <v>302.55000000000007</v>
      </c>
      <c r="H186" s="96">
        <v>76</v>
      </c>
      <c r="I186" s="100">
        <v>720.45</v>
      </c>
      <c r="J186" s="100">
        <v>417.9</v>
      </c>
    </row>
    <row r="187" spans="1:10" ht="23.25">
      <c r="A187" s="94"/>
      <c r="B187" s="96">
        <v>35</v>
      </c>
      <c r="C187" s="107">
        <v>85.0188</v>
      </c>
      <c r="D187" s="107">
        <v>85.0254</v>
      </c>
      <c r="E187" s="131">
        <f t="shared" si="9"/>
        <v>0.0066000000000059345</v>
      </c>
      <c r="F187" s="185">
        <f t="shared" si="10"/>
        <v>19.50181721480346</v>
      </c>
      <c r="G187" s="132">
        <f t="shared" si="11"/>
        <v>338.43</v>
      </c>
      <c r="H187" s="137">
        <v>77</v>
      </c>
      <c r="I187" s="100">
        <v>693.51</v>
      </c>
      <c r="J187" s="100">
        <v>355.08</v>
      </c>
    </row>
    <row r="188" spans="1:10" ht="23.25">
      <c r="A188" s="94"/>
      <c r="B188" s="96">
        <v>36</v>
      </c>
      <c r="C188" s="107">
        <v>84.587</v>
      </c>
      <c r="D188" s="107">
        <v>84.5896</v>
      </c>
      <c r="E188" s="131">
        <f t="shared" si="9"/>
        <v>0.002600000000001046</v>
      </c>
      <c r="F188" s="185">
        <f t="shared" si="10"/>
        <v>8.632424715299466</v>
      </c>
      <c r="G188" s="132">
        <f t="shared" si="11"/>
        <v>301.18999999999994</v>
      </c>
      <c r="H188" s="96">
        <v>78</v>
      </c>
      <c r="I188" s="100">
        <v>818.53</v>
      </c>
      <c r="J188" s="100">
        <v>517.34</v>
      </c>
    </row>
    <row r="189" spans="1:10" ht="23.25">
      <c r="A189" s="94">
        <v>21556</v>
      </c>
      <c r="B189" s="96">
        <v>10</v>
      </c>
      <c r="C189" s="107">
        <v>85.0891</v>
      </c>
      <c r="D189" s="107">
        <v>85.0962</v>
      </c>
      <c r="E189" s="131">
        <f t="shared" si="9"/>
        <v>0.007099999999994111</v>
      </c>
      <c r="F189" s="185">
        <f t="shared" si="10"/>
        <v>25.299315849465906</v>
      </c>
      <c r="G189" s="132">
        <f t="shared" si="11"/>
        <v>280.64</v>
      </c>
      <c r="H189" s="137">
        <v>79</v>
      </c>
      <c r="I189" s="100">
        <v>845.62</v>
      </c>
      <c r="J189" s="100">
        <v>564.98</v>
      </c>
    </row>
    <row r="190" spans="1:10" ht="23.25">
      <c r="A190" s="94"/>
      <c r="B190" s="96">
        <v>11</v>
      </c>
      <c r="C190" s="107">
        <v>86.104</v>
      </c>
      <c r="D190" s="107">
        <v>86.1091</v>
      </c>
      <c r="E190" s="131">
        <f t="shared" si="9"/>
        <v>0.005099999999998772</v>
      </c>
      <c r="F190" s="185">
        <f t="shared" si="10"/>
        <v>16.138219100053075</v>
      </c>
      <c r="G190" s="132">
        <f t="shared" si="11"/>
        <v>316.02</v>
      </c>
      <c r="H190" s="96">
        <v>80</v>
      </c>
      <c r="I190" s="100">
        <v>836.09</v>
      </c>
      <c r="J190" s="100">
        <v>520.07</v>
      </c>
    </row>
    <row r="191" spans="1:10" ht="23.25">
      <c r="A191" s="94"/>
      <c r="B191" s="96">
        <v>12</v>
      </c>
      <c r="C191" s="107">
        <v>84.8653</v>
      </c>
      <c r="D191" s="107">
        <v>84.8695</v>
      </c>
      <c r="E191" s="131">
        <f t="shared" si="9"/>
        <v>0.004199999999997317</v>
      </c>
      <c r="F191" s="185">
        <f t="shared" si="10"/>
        <v>13.283152534859788</v>
      </c>
      <c r="G191" s="132">
        <f t="shared" si="11"/>
        <v>316.19000000000005</v>
      </c>
      <c r="H191" s="137">
        <v>81</v>
      </c>
      <c r="I191" s="100">
        <v>732.83</v>
      </c>
      <c r="J191" s="100">
        <v>416.64</v>
      </c>
    </row>
    <row r="192" spans="1:10" ht="23.25">
      <c r="A192" s="94">
        <v>21565</v>
      </c>
      <c r="B192" s="96">
        <v>13</v>
      </c>
      <c r="C192" s="107">
        <v>86.7516</v>
      </c>
      <c r="D192" s="107">
        <v>86.7526</v>
      </c>
      <c r="E192" s="131">
        <f t="shared" si="9"/>
        <v>0.0010000000000047748</v>
      </c>
      <c r="F192" s="185">
        <f t="shared" si="10"/>
        <v>3.635438252098648</v>
      </c>
      <c r="G192" s="132">
        <f t="shared" si="11"/>
        <v>275.06999999999994</v>
      </c>
      <c r="H192" s="96">
        <v>82</v>
      </c>
      <c r="I192" s="100">
        <v>831.43</v>
      </c>
      <c r="J192" s="100">
        <v>556.36</v>
      </c>
    </row>
    <row r="193" spans="1:10" ht="23.25">
      <c r="A193" s="94"/>
      <c r="B193" s="96">
        <v>14</v>
      </c>
      <c r="C193" s="107">
        <v>85.961</v>
      </c>
      <c r="D193" s="107">
        <v>85.9658</v>
      </c>
      <c r="E193" s="131">
        <f t="shared" si="9"/>
        <v>0.004800000000003024</v>
      </c>
      <c r="F193" s="185">
        <f t="shared" si="10"/>
        <v>18.247481467413134</v>
      </c>
      <c r="G193" s="132">
        <f t="shared" si="11"/>
        <v>263.04999999999995</v>
      </c>
      <c r="H193" s="137">
        <v>83</v>
      </c>
      <c r="I193" s="100">
        <v>846</v>
      </c>
      <c r="J193" s="100">
        <v>582.95</v>
      </c>
    </row>
    <row r="194" spans="1:10" ht="23.25">
      <c r="A194" s="94"/>
      <c r="B194" s="96">
        <v>15</v>
      </c>
      <c r="C194" s="107">
        <v>87.027</v>
      </c>
      <c r="D194" s="107">
        <v>87.0307</v>
      </c>
      <c r="E194" s="131">
        <f t="shared" si="9"/>
        <v>0.0036999999999949296</v>
      </c>
      <c r="F194" s="185">
        <f t="shared" si="10"/>
        <v>10.82029536480459</v>
      </c>
      <c r="G194" s="132">
        <f t="shared" si="11"/>
        <v>341.95</v>
      </c>
      <c r="H194" s="96">
        <v>84</v>
      </c>
      <c r="I194" s="100">
        <v>712.38</v>
      </c>
      <c r="J194" s="100">
        <v>370.43</v>
      </c>
    </row>
    <row r="195" spans="1:10" ht="23.25">
      <c r="A195" s="94">
        <v>21578</v>
      </c>
      <c r="B195" s="96">
        <v>16</v>
      </c>
      <c r="C195" s="107">
        <v>86.1647</v>
      </c>
      <c r="D195" s="107">
        <v>86.167</v>
      </c>
      <c r="E195" s="131">
        <f t="shared" si="9"/>
        <v>0.002300000000005298</v>
      </c>
      <c r="F195" s="185">
        <f t="shared" si="10"/>
        <v>6.61052510563992</v>
      </c>
      <c r="G195" s="132">
        <f t="shared" si="11"/>
        <v>347.93000000000006</v>
      </c>
      <c r="H195" s="137">
        <v>85</v>
      </c>
      <c r="I195" s="100">
        <v>658.33</v>
      </c>
      <c r="J195" s="100">
        <v>310.4</v>
      </c>
    </row>
    <row r="196" spans="1:10" ht="23.25">
      <c r="A196" s="94"/>
      <c r="B196" s="96">
        <v>17</v>
      </c>
      <c r="C196" s="107">
        <v>87.253</v>
      </c>
      <c r="D196" s="107">
        <v>87.2547</v>
      </c>
      <c r="E196" s="131">
        <f t="shared" si="9"/>
        <v>0.0016999999999995907</v>
      </c>
      <c r="F196" s="185">
        <f t="shared" si="10"/>
        <v>6.042510840973877</v>
      </c>
      <c r="G196" s="132">
        <f t="shared" si="11"/>
        <v>281.34000000000003</v>
      </c>
      <c r="H196" s="96">
        <v>86</v>
      </c>
      <c r="I196" s="100">
        <v>816.39</v>
      </c>
      <c r="J196" s="100">
        <v>535.05</v>
      </c>
    </row>
    <row r="197" spans="1:10" ht="23.25">
      <c r="A197" s="94"/>
      <c r="B197" s="96">
        <v>18</v>
      </c>
      <c r="C197" s="107">
        <v>85.1455</v>
      </c>
      <c r="D197" s="107">
        <v>85.1528</v>
      </c>
      <c r="E197" s="131">
        <f t="shared" si="9"/>
        <v>0.00730000000000075</v>
      </c>
      <c r="F197" s="185">
        <f t="shared" si="10"/>
        <v>22.53086419753318</v>
      </c>
      <c r="G197" s="132">
        <f t="shared" si="11"/>
        <v>324</v>
      </c>
      <c r="H197" s="137">
        <v>87</v>
      </c>
      <c r="I197" s="100">
        <v>695.52</v>
      </c>
      <c r="J197" s="100">
        <v>371.52</v>
      </c>
    </row>
    <row r="198" spans="1:10" ht="23.25">
      <c r="A198" s="94">
        <v>21584</v>
      </c>
      <c r="B198" s="96">
        <v>19</v>
      </c>
      <c r="C198" s="107">
        <v>88.9498</v>
      </c>
      <c r="D198" s="107">
        <v>88.9539</v>
      </c>
      <c r="E198" s="131">
        <f t="shared" si="9"/>
        <v>0.004100000000008208</v>
      </c>
      <c r="F198" s="185">
        <f t="shared" si="10"/>
        <v>12.848636791000338</v>
      </c>
      <c r="G198" s="132">
        <f t="shared" si="11"/>
        <v>319.1</v>
      </c>
      <c r="H198" s="96">
        <v>88</v>
      </c>
      <c r="I198" s="100">
        <v>839.72</v>
      </c>
      <c r="J198" s="100">
        <v>520.62</v>
      </c>
    </row>
    <row r="199" spans="1:10" ht="23.25">
      <c r="A199" s="94"/>
      <c r="B199" s="96">
        <v>20</v>
      </c>
      <c r="C199" s="107">
        <v>84.626</v>
      </c>
      <c r="D199" s="107">
        <v>84.6278</v>
      </c>
      <c r="E199" s="131">
        <f t="shared" si="9"/>
        <v>0.0017999999999886995</v>
      </c>
      <c r="F199" s="185">
        <f t="shared" si="10"/>
        <v>5.988621618886449</v>
      </c>
      <c r="G199" s="132">
        <f t="shared" si="11"/>
        <v>300.56999999999994</v>
      </c>
      <c r="H199" s="137">
        <v>89</v>
      </c>
      <c r="I199" s="100">
        <v>864.4</v>
      </c>
      <c r="J199" s="100">
        <v>563.83</v>
      </c>
    </row>
    <row r="200" spans="1:10" ht="23.25">
      <c r="A200" s="94"/>
      <c r="B200" s="96">
        <v>21</v>
      </c>
      <c r="C200" s="107">
        <v>86.3272</v>
      </c>
      <c r="D200" s="107">
        <v>86.3307</v>
      </c>
      <c r="E200" s="131">
        <f t="shared" si="9"/>
        <v>0.0034999999999882903</v>
      </c>
      <c r="F200" s="185">
        <f t="shared" si="10"/>
        <v>11.377673753293967</v>
      </c>
      <c r="G200" s="132">
        <f t="shared" si="11"/>
        <v>307.62</v>
      </c>
      <c r="H200" s="96">
        <v>90</v>
      </c>
      <c r="I200" s="100">
        <v>860.6</v>
      </c>
      <c r="J200" s="100">
        <v>552.98</v>
      </c>
    </row>
    <row r="201" spans="1:10" ht="23.25">
      <c r="A201" s="94">
        <v>21591</v>
      </c>
      <c r="B201" s="96">
        <v>22</v>
      </c>
      <c r="C201" s="107">
        <v>85.1036</v>
      </c>
      <c r="D201" s="107">
        <v>85.1045</v>
      </c>
      <c r="E201" s="131">
        <f t="shared" si="9"/>
        <v>0.0009000000000014552</v>
      </c>
      <c r="F201" s="185">
        <f t="shared" si="10"/>
        <v>3.1650021100065246</v>
      </c>
      <c r="G201" s="132">
        <f t="shared" si="11"/>
        <v>284.35999999999996</v>
      </c>
      <c r="H201" s="137">
        <v>91</v>
      </c>
      <c r="I201" s="100">
        <v>657.91</v>
      </c>
      <c r="J201" s="100">
        <v>373.55</v>
      </c>
    </row>
    <row r="202" spans="1:10" ht="23.25">
      <c r="A202" s="94"/>
      <c r="B202" s="96">
        <v>23</v>
      </c>
      <c r="C202" s="107">
        <v>87.6854</v>
      </c>
      <c r="D202" s="107">
        <v>87.6897</v>
      </c>
      <c r="E202" s="131">
        <f t="shared" si="9"/>
        <v>0.004300000000000637</v>
      </c>
      <c r="F202" s="185">
        <f t="shared" si="10"/>
        <v>12.300826729984372</v>
      </c>
      <c r="G202" s="132">
        <f t="shared" si="11"/>
        <v>349.57</v>
      </c>
      <c r="H202" s="96">
        <v>92</v>
      </c>
      <c r="I202" s="100">
        <v>720.28</v>
      </c>
      <c r="J202" s="100">
        <v>370.71</v>
      </c>
    </row>
    <row r="203" spans="1:10" ht="23.25">
      <c r="A203" s="94"/>
      <c r="B203" s="96">
        <v>24</v>
      </c>
      <c r="C203" s="107">
        <v>88.059</v>
      </c>
      <c r="D203" s="107">
        <v>88.0614</v>
      </c>
      <c r="E203" s="131">
        <f t="shared" si="9"/>
        <v>0.0024000000000086175</v>
      </c>
      <c r="F203" s="185">
        <f t="shared" si="10"/>
        <v>7.36987563337515</v>
      </c>
      <c r="G203" s="132">
        <f t="shared" si="11"/>
        <v>325.65</v>
      </c>
      <c r="H203" s="137">
        <v>93</v>
      </c>
      <c r="I203" s="100">
        <v>867.77</v>
      </c>
      <c r="J203" s="100">
        <v>542.12</v>
      </c>
    </row>
    <row r="204" spans="1:10" ht="23.25">
      <c r="A204" s="94">
        <v>21607</v>
      </c>
      <c r="B204" s="96">
        <v>25</v>
      </c>
      <c r="C204" s="107">
        <v>87.059</v>
      </c>
      <c r="D204" s="107">
        <v>87.0716</v>
      </c>
      <c r="E204" s="131">
        <f t="shared" si="9"/>
        <v>0.012600000000006162</v>
      </c>
      <c r="F204" s="185">
        <f t="shared" si="10"/>
        <v>41.36029411766729</v>
      </c>
      <c r="G204" s="132">
        <f t="shared" si="11"/>
        <v>304.64</v>
      </c>
      <c r="H204" s="96">
        <v>94</v>
      </c>
      <c r="I204" s="100">
        <v>844.39</v>
      </c>
      <c r="J204" s="100">
        <v>539.75</v>
      </c>
    </row>
    <row r="205" spans="1:10" ht="23.25">
      <c r="A205" s="94"/>
      <c r="B205" s="96">
        <v>26</v>
      </c>
      <c r="C205" s="107">
        <v>85.801</v>
      </c>
      <c r="D205" s="107">
        <v>85.813</v>
      </c>
      <c r="E205" s="131">
        <f t="shared" si="9"/>
        <v>0.012000000000000455</v>
      </c>
      <c r="F205" s="185">
        <f t="shared" si="10"/>
        <v>35.32528701795835</v>
      </c>
      <c r="G205" s="132">
        <f t="shared" si="11"/>
        <v>339.70000000000005</v>
      </c>
      <c r="H205" s="137">
        <v>95</v>
      </c>
      <c r="I205" s="100">
        <v>702.23</v>
      </c>
      <c r="J205" s="100">
        <v>362.53</v>
      </c>
    </row>
    <row r="206" spans="1:10" ht="23.25">
      <c r="A206" s="94"/>
      <c r="B206" s="96">
        <v>27</v>
      </c>
      <c r="C206" s="107">
        <v>86.298</v>
      </c>
      <c r="D206" s="107">
        <v>86.3117</v>
      </c>
      <c r="E206" s="131">
        <f t="shared" si="9"/>
        <v>0.013700000000000045</v>
      </c>
      <c r="F206" s="185">
        <f t="shared" si="10"/>
        <v>37.9522411213919</v>
      </c>
      <c r="G206" s="132">
        <f t="shared" si="11"/>
        <v>360.97999999999996</v>
      </c>
      <c r="H206" s="96">
        <v>96</v>
      </c>
      <c r="I206" s="100">
        <v>752.93</v>
      </c>
      <c r="J206" s="100">
        <v>391.95</v>
      </c>
    </row>
    <row r="207" spans="1:10" ht="23.25">
      <c r="A207" s="94">
        <v>21616</v>
      </c>
      <c r="B207" s="96">
        <v>10</v>
      </c>
      <c r="C207" s="107">
        <v>85.0858</v>
      </c>
      <c r="D207" s="107">
        <v>85.0873</v>
      </c>
      <c r="E207" s="131">
        <f t="shared" si="9"/>
        <v>0.0014999999999929514</v>
      </c>
      <c r="F207" s="185">
        <f t="shared" si="10"/>
        <v>6.48368273176119</v>
      </c>
      <c r="G207" s="132">
        <f t="shared" si="11"/>
        <v>231.35000000000002</v>
      </c>
      <c r="H207" s="137">
        <v>97</v>
      </c>
      <c r="I207" s="100">
        <v>786.64</v>
      </c>
      <c r="J207" s="100">
        <v>555.29</v>
      </c>
    </row>
    <row r="208" spans="1:10" ht="23.25">
      <c r="A208" s="94"/>
      <c r="B208" s="96">
        <v>11</v>
      </c>
      <c r="C208" s="107">
        <v>86.028</v>
      </c>
      <c r="D208" s="107">
        <v>86.0347</v>
      </c>
      <c r="E208" s="131">
        <f t="shared" si="9"/>
        <v>0.006699999999995043</v>
      </c>
      <c r="F208" s="185">
        <f t="shared" si="10"/>
        <v>20.773905494217548</v>
      </c>
      <c r="G208" s="132">
        <f t="shared" si="11"/>
        <v>322.52</v>
      </c>
      <c r="H208" s="96">
        <v>98</v>
      </c>
      <c r="I208" s="100">
        <v>688.25</v>
      </c>
      <c r="J208" s="100">
        <v>365.73</v>
      </c>
    </row>
    <row r="209" spans="1:10" ht="23.25">
      <c r="A209" s="94"/>
      <c r="B209" s="96">
        <v>12</v>
      </c>
      <c r="C209" s="107">
        <v>84.8339</v>
      </c>
      <c r="D209" s="107">
        <v>84.8372</v>
      </c>
      <c r="E209" s="131">
        <f t="shared" si="9"/>
        <v>0.003299999999995862</v>
      </c>
      <c r="F209" s="185">
        <f t="shared" si="10"/>
        <v>11.85089420382052</v>
      </c>
      <c r="G209" s="132">
        <f t="shared" si="11"/>
        <v>278.46</v>
      </c>
      <c r="H209" s="137">
        <v>99</v>
      </c>
      <c r="I209" s="100">
        <v>665.3</v>
      </c>
      <c r="J209" s="100">
        <v>386.84</v>
      </c>
    </row>
    <row r="210" spans="1:10" ht="23.25">
      <c r="A210" s="94">
        <v>21624</v>
      </c>
      <c r="B210" s="96">
        <v>13</v>
      </c>
      <c r="C210" s="107">
        <v>86.745</v>
      </c>
      <c r="D210" s="107">
        <v>86.7523</v>
      </c>
      <c r="E210" s="131">
        <f t="shared" si="9"/>
        <v>0.00730000000000075</v>
      </c>
      <c r="F210" s="185">
        <f t="shared" si="10"/>
        <v>26.5889637588809</v>
      </c>
      <c r="G210" s="132">
        <f t="shared" si="11"/>
        <v>274.54999999999995</v>
      </c>
      <c r="H210" s="96">
        <v>100</v>
      </c>
      <c r="I210" s="100">
        <v>804.81</v>
      </c>
      <c r="J210" s="100">
        <v>530.26</v>
      </c>
    </row>
    <row r="211" spans="1:10" ht="23.25">
      <c r="A211" s="94"/>
      <c r="B211" s="96">
        <v>14</v>
      </c>
      <c r="C211" s="107">
        <v>85.9136</v>
      </c>
      <c r="D211" s="107">
        <v>85.9199</v>
      </c>
      <c r="E211" s="131">
        <f t="shared" si="9"/>
        <v>0.0062999999999959755</v>
      </c>
      <c r="F211" s="185">
        <f t="shared" si="10"/>
        <v>22.912423625239942</v>
      </c>
      <c r="G211" s="132">
        <f t="shared" si="11"/>
        <v>274.96000000000004</v>
      </c>
      <c r="H211" s="137">
        <v>101</v>
      </c>
      <c r="I211" s="100">
        <v>816.2</v>
      </c>
      <c r="J211" s="100">
        <v>541.24</v>
      </c>
    </row>
    <row r="212" spans="1:10" ht="23.25">
      <c r="A212" s="94"/>
      <c r="B212" s="96">
        <v>15</v>
      </c>
      <c r="C212" s="107">
        <v>86.987</v>
      </c>
      <c r="D212" s="107">
        <v>86.9924</v>
      </c>
      <c r="E212" s="131">
        <f t="shared" si="9"/>
        <v>0.005400000000008731</v>
      </c>
      <c r="F212" s="185">
        <f t="shared" si="10"/>
        <v>22.800202668505033</v>
      </c>
      <c r="G212" s="132">
        <f t="shared" si="11"/>
        <v>236.83999999999997</v>
      </c>
      <c r="H212" s="96">
        <v>102</v>
      </c>
      <c r="I212" s="100">
        <v>680.75</v>
      </c>
      <c r="J212" s="100">
        <v>443.91</v>
      </c>
    </row>
    <row r="213" spans="1:10" ht="23.25">
      <c r="A213" s="94">
        <v>21634</v>
      </c>
      <c r="B213" s="96">
        <v>16</v>
      </c>
      <c r="C213" s="107">
        <v>86.1647</v>
      </c>
      <c r="D213" s="107">
        <v>86.17</v>
      </c>
      <c r="E213" s="131">
        <f t="shared" si="9"/>
        <v>0.0053000000000054115</v>
      </c>
      <c r="F213" s="185">
        <f t="shared" si="10"/>
        <v>19.950312429441436</v>
      </c>
      <c r="G213" s="132">
        <f t="shared" si="11"/>
        <v>265.65999999999997</v>
      </c>
      <c r="H213" s="137">
        <v>103</v>
      </c>
      <c r="I213" s="100">
        <v>812.11</v>
      </c>
      <c r="J213" s="100">
        <v>546.45</v>
      </c>
    </row>
    <row r="214" spans="1:10" ht="23.25">
      <c r="A214" s="94"/>
      <c r="B214" s="96">
        <v>17</v>
      </c>
      <c r="C214" s="107">
        <v>87.2445</v>
      </c>
      <c r="D214" s="107">
        <v>87.2521</v>
      </c>
      <c r="E214" s="131">
        <f t="shared" si="9"/>
        <v>0.0075999999999964984</v>
      </c>
      <c r="F214" s="185">
        <f t="shared" si="10"/>
        <v>27.828634199913953</v>
      </c>
      <c r="G214" s="132">
        <f t="shared" si="11"/>
        <v>273.0999999999999</v>
      </c>
      <c r="H214" s="96">
        <v>104</v>
      </c>
      <c r="I214" s="100">
        <v>829.18</v>
      </c>
      <c r="J214" s="100">
        <v>556.08</v>
      </c>
    </row>
    <row r="215" spans="1:10" ht="23.25">
      <c r="A215" s="148"/>
      <c r="B215" s="149">
        <v>18</v>
      </c>
      <c r="C215" s="150">
        <v>85.1623</v>
      </c>
      <c r="D215" s="150">
        <v>85.1752</v>
      </c>
      <c r="E215" s="151">
        <f t="shared" si="9"/>
        <v>0.01290000000000191</v>
      </c>
      <c r="F215" s="189">
        <f t="shared" si="10"/>
        <v>42.24106879728187</v>
      </c>
      <c r="G215" s="152">
        <f t="shared" si="11"/>
        <v>305.39</v>
      </c>
      <c r="H215" s="153">
        <v>105</v>
      </c>
      <c r="I215" s="154">
        <v>805.88</v>
      </c>
      <c r="J215" s="154">
        <v>500.49</v>
      </c>
    </row>
    <row r="216" spans="1:10" ht="23.25">
      <c r="A216" s="136">
        <v>21645</v>
      </c>
      <c r="B216" s="137">
        <v>7</v>
      </c>
      <c r="C216" s="138">
        <v>86.4464</v>
      </c>
      <c r="D216" s="138">
        <v>86.448</v>
      </c>
      <c r="E216" s="139">
        <f t="shared" si="9"/>
        <v>0.001599999999996271</v>
      </c>
      <c r="F216" s="187">
        <f t="shared" si="10"/>
        <v>6.1005833682703745</v>
      </c>
      <c r="G216" s="140">
        <f t="shared" si="11"/>
        <v>262.27</v>
      </c>
      <c r="H216" s="137">
        <v>1</v>
      </c>
      <c r="I216" s="141">
        <v>850.36</v>
      </c>
      <c r="J216" s="141">
        <v>588.09</v>
      </c>
    </row>
    <row r="217" spans="1:10" ht="23.25">
      <c r="A217" s="94"/>
      <c r="B217" s="96">
        <v>8</v>
      </c>
      <c r="C217" s="107">
        <v>84.7971</v>
      </c>
      <c r="D217" s="107">
        <v>84.8055</v>
      </c>
      <c r="E217" s="131">
        <f t="shared" si="9"/>
        <v>0.008399999999994634</v>
      </c>
      <c r="F217" s="185">
        <f t="shared" si="10"/>
        <v>28.406208785616432</v>
      </c>
      <c r="G217" s="132">
        <f t="shared" si="11"/>
        <v>295.71</v>
      </c>
      <c r="H217" s="96">
        <v>2</v>
      </c>
      <c r="I217" s="100">
        <v>660.79</v>
      </c>
      <c r="J217" s="100">
        <v>365.08</v>
      </c>
    </row>
    <row r="218" spans="1:10" ht="23.25">
      <c r="A218" s="94"/>
      <c r="B218" s="137">
        <v>9</v>
      </c>
      <c r="C218" s="107">
        <v>87.6684</v>
      </c>
      <c r="D218" s="107">
        <v>87.6715</v>
      </c>
      <c r="E218" s="131">
        <f t="shared" si="9"/>
        <v>0.0030999999999892225</v>
      </c>
      <c r="F218" s="185">
        <f t="shared" si="10"/>
        <v>11.105538439454119</v>
      </c>
      <c r="G218" s="132">
        <f t="shared" si="11"/>
        <v>279.14</v>
      </c>
      <c r="H218" s="137">
        <v>3</v>
      </c>
      <c r="I218" s="100">
        <v>770.14</v>
      </c>
      <c r="J218" s="100">
        <v>491</v>
      </c>
    </row>
    <row r="219" spans="1:10" ht="23.25">
      <c r="A219" s="94">
        <v>21669</v>
      </c>
      <c r="B219" s="96">
        <v>10</v>
      </c>
      <c r="C219" s="107">
        <v>85.104</v>
      </c>
      <c r="D219" s="107">
        <v>85.1078</v>
      </c>
      <c r="E219" s="131">
        <f t="shared" si="9"/>
        <v>0.0037999999999982492</v>
      </c>
      <c r="F219" s="185">
        <f t="shared" si="10"/>
        <v>14.84027181128739</v>
      </c>
      <c r="G219" s="132">
        <f t="shared" si="11"/>
        <v>256.06</v>
      </c>
      <c r="H219" s="96">
        <v>4</v>
      </c>
      <c r="I219" s="100">
        <v>757.24</v>
      </c>
      <c r="J219" s="100">
        <v>501.18</v>
      </c>
    </row>
    <row r="220" spans="1:10" ht="23.25">
      <c r="A220" s="94"/>
      <c r="B220" s="137">
        <v>11</v>
      </c>
      <c r="C220" s="107">
        <v>86.0987</v>
      </c>
      <c r="D220" s="107">
        <v>86.1014</v>
      </c>
      <c r="E220" s="131">
        <f t="shared" si="9"/>
        <v>0.0027000000000043656</v>
      </c>
      <c r="F220" s="185">
        <f t="shared" si="10"/>
        <v>8.922080497007354</v>
      </c>
      <c r="G220" s="132">
        <f t="shared" si="11"/>
        <v>302.62</v>
      </c>
      <c r="H220" s="137">
        <v>5</v>
      </c>
      <c r="I220" s="100">
        <v>639.72</v>
      </c>
      <c r="J220" s="100">
        <v>337.1</v>
      </c>
    </row>
    <row r="221" spans="1:10" ht="23.25">
      <c r="A221" s="94"/>
      <c r="B221" s="96">
        <v>12</v>
      </c>
      <c r="C221" s="107">
        <v>84.8444</v>
      </c>
      <c r="D221" s="107">
        <v>84.8486</v>
      </c>
      <c r="E221" s="131">
        <f t="shared" si="9"/>
        <v>0.004200000000011528</v>
      </c>
      <c r="F221" s="185">
        <f t="shared" si="10"/>
        <v>14.372241043053512</v>
      </c>
      <c r="G221" s="132">
        <f t="shared" si="11"/>
        <v>292.23</v>
      </c>
      <c r="H221" s="96">
        <v>6</v>
      </c>
      <c r="I221" s="100">
        <v>784.98</v>
      </c>
      <c r="J221" s="100">
        <v>492.75</v>
      </c>
    </row>
    <row r="222" spans="1:10" ht="23.25">
      <c r="A222" s="94">
        <v>21675</v>
      </c>
      <c r="B222" s="96">
        <v>13</v>
      </c>
      <c r="C222" s="107">
        <v>86.716</v>
      </c>
      <c r="D222" s="107">
        <v>86.7266</v>
      </c>
      <c r="E222" s="131">
        <f t="shared" si="9"/>
        <v>0.010600000000010823</v>
      </c>
      <c r="F222" s="185">
        <f t="shared" si="10"/>
        <v>41.58983010951003</v>
      </c>
      <c r="G222" s="132">
        <f t="shared" si="11"/>
        <v>254.87</v>
      </c>
      <c r="H222" s="137">
        <v>7</v>
      </c>
      <c r="I222" s="100">
        <v>808.23</v>
      </c>
      <c r="J222" s="100">
        <v>553.36</v>
      </c>
    </row>
    <row r="223" spans="1:10" ht="23.25">
      <c r="A223" s="94"/>
      <c r="B223" s="96">
        <v>14</v>
      </c>
      <c r="C223" s="107">
        <v>85.9085</v>
      </c>
      <c r="D223" s="107">
        <v>85.9213</v>
      </c>
      <c r="E223" s="131">
        <f t="shared" si="9"/>
        <v>0.01279999999999859</v>
      </c>
      <c r="F223" s="185">
        <f t="shared" si="10"/>
        <v>39.33499277833683</v>
      </c>
      <c r="G223" s="132">
        <f t="shared" si="11"/>
        <v>325.41</v>
      </c>
      <c r="H223" s="96">
        <v>8</v>
      </c>
      <c r="I223" s="100">
        <v>697.99</v>
      </c>
      <c r="J223" s="100">
        <v>372.58</v>
      </c>
    </row>
    <row r="224" spans="1:10" ht="23.25">
      <c r="A224" s="94"/>
      <c r="B224" s="96">
        <v>15</v>
      </c>
      <c r="C224" s="107">
        <v>86.9652</v>
      </c>
      <c r="D224" s="107">
        <v>86.9705</v>
      </c>
      <c r="E224" s="131">
        <f t="shared" si="9"/>
        <v>0.0053000000000054115</v>
      </c>
      <c r="F224" s="185">
        <f t="shared" si="10"/>
        <v>17.106154988236813</v>
      </c>
      <c r="G224" s="132">
        <f t="shared" si="11"/>
        <v>309.83</v>
      </c>
      <c r="H224" s="137">
        <v>9</v>
      </c>
      <c r="I224" s="100">
        <v>622.04</v>
      </c>
      <c r="J224" s="100">
        <v>312.21</v>
      </c>
    </row>
    <row r="225" spans="1:10" ht="23.25">
      <c r="A225" s="94">
        <v>21683</v>
      </c>
      <c r="B225" s="96">
        <v>16</v>
      </c>
      <c r="C225" s="107">
        <v>86.1175</v>
      </c>
      <c r="D225" s="107">
        <v>86.124</v>
      </c>
      <c r="E225" s="131">
        <f t="shared" si="9"/>
        <v>0.006499999999988404</v>
      </c>
      <c r="F225" s="185">
        <f t="shared" si="10"/>
        <v>26.54794968137725</v>
      </c>
      <c r="G225" s="132">
        <f t="shared" si="11"/>
        <v>244.83999999999992</v>
      </c>
      <c r="H225" s="96">
        <v>10</v>
      </c>
      <c r="I225" s="100">
        <v>774.17</v>
      </c>
      <c r="J225" s="100">
        <v>529.33</v>
      </c>
    </row>
    <row r="226" spans="1:10" ht="23.25">
      <c r="A226" s="94"/>
      <c r="B226" s="96">
        <v>17</v>
      </c>
      <c r="C226" s="107">
        <v>87.192</v>
      </c>
      <c r="D226" s="107">
        <v>87.2011</v>
      </c>
      <c r="E226" s="131">
        <f t="shared" si="9"/>
        <v>0.00910000000000366</v>
      </c>
      <c r="F226" s="185">
        <f t="shared" si="10"/>
        <v>33.42270540273867</v>
      </c>
      <c r="G226" s="132">
        <f t="shared" si="11"/>
        <v>272.27000000000004</v>
      </c>
      <c r="H226" s="137">
        <v>11</v>
      </c>
      <c r="I226" s="100">
        <v>656.69</v>
      </c>
      <c r="J226" s="100">
        <v>384.42</v>
      </c>
    </row>
    <row r="227" spans="1:10" ht="23.25">
      <c r="A227" s="94"/>
      <c r="B227" s="96">
        <v>18</v>
      </c>
      <c r="C227" s="107">
        <v>85.1147</v>
      </c>
      <c r="D227" s="107">
        <v>85.1185</v>
      </c>
      <c r="E227" s="131">
        <f t="shared" si="9"/>
        <v>0.0037999999999982492</v>
      </c>
      <c r="F227" s="185">
        <f t="shared" si="10"/>
        <v>12.061194693068778</v>
      </c>
      <c r="G227" s="132">
        <f t="shared" si="11"/>
        <v>315.06</v>
      </c>
      <c r="H227" s="96">
        <v>12</v>
      </c>
      <c r="I227" s="100">
        <v>689.89</v>
      </c>
      <c r="J227" s="100">
        <v>374.83</v>
      </c>
    </row>
    <row r="228" spans="1:10" ht="23.25">
      <c r="A228" s="94">
        <v>21696</v>
      </c>
      <c r="B228" s="96">
        <v>19</v>
      </c>
      <c r="C228" s="107">
        <v>88.9825</v>
      </c>
      <c r="D228" s="107">
        <v>89.0707</v>
      </c>
      <c r="E228" s="131">
        <f t="shared" si="9"/>
        <v>0.0882000000000005</v>
      </c>
      <c r="F228" s="185">
        <f t="shared" si="10"/>
        <v>253.55756791720714</v>
      </c>
      <c r="G228" s="132">
        <f t="shared" si="11"/>
        <v>347.84999999999997</v>
      </c>
      <c r="H228" s="137">
        <v>13</v>
      </c>
      <c r="I228" s="100">
        <v>655.68</v>
      </c>
      <c r="J228" s="100">
        <v>307.83</v>
      </c>
    </row>
    <row r="229" spans="1:10" ht="23.25">
      <c r="A229" s="94"/>
      <c r="B229" s="96">
        <v>20</v>
      </c>
      <c r="C229" s="107">
        <v>84.6364</v>
      </c>
      <c r="D229" s="107">
        <v>84.704</v>
      </c>
      <c r="E229" s="131">
        <f t="shared" si="9"/>
        <v>0.06759999999999877</v>
      </c>
      <c r="F229" s="185">
        <f t="shared" si="10"/>
        <v>240.54371419420983</v>
      </c>
      <c r="G229" s="132">
        <f t="shared" si="11"/>
        <v>281.03</v>
      </c>
      <c r="H229" s="96">
        <v>14</v>
      </c>
      <c r="I229" s="100">
        <v>758.88</v>
      </c>
      <c r="J229" s="100">
        <v>477.85</v>
      </c>
    </row>
    <row r="230" spans="1:10" ht="23.25">
      <c r="A230" s="94"/>
      <c r="B230" s="96">
        <v>21</v>
      </c>
      <c r="C230" s="107">
        <v>86.3554</v>
      </c>
      <c r="D230" s="107">
        <v>86.4166</v>
      </c>
      <c r="E230" s="131">
        <f t="shared" si="9"/>
        <v>0.06119999999999948</v>
      </c>
      <c r="F230" s="185">
        <f t="shared" si="10"/>
        <v>240.45261669023841</v>
      </c>
      <c r="G230" s="132">
        <f t="shared" si="11"/>
        <v>254.51999999999998</v>
      </c>
      <c r="H230" s="137">
        <v>15</v>
      </c>
      <c r="I230" s="100">
        <v>822.46</v>
      </c>
      <c r="J230" s="100">
        <v>567.94</v>
      </c>
    </row>
    <row r="231" spans="1:10" ht="23.25">
      <c r="A231" s="94">
        <v>21709</v>
      </c>
      <c r="B231" s="96">
        <v>10</v>
      </c>
      <c r="C231" s="107">
        <v>85.0787</v>
      </c>
      <c r="D231" s="107">
        <v>85.1145</v>
      </c>
      <c r="E231" s="131">
        <f t="shared" si="9"/>
        <v>0.035800000000008936</v>
      </c>
      <c r="F231" s="185">
        <f t="shared" si="10"/>
        <v>96.20035470524248</v>
      </c>
      <c r="G231" s="132">
        <f t="shared" si="11"/>
        <v>372.14</v>
      </c>
      <c r="H231" s="96">
        <v>16</v>
      </c>
      <c r="I231" s="100">
        <v>683.15</v>
      </c>
      <c r="J231" s="100">
        <v>311.01</v>
      </c>
    </row>
    <row r="232" spans="1:10" ht="23.25">
      <c r="A232" s="94"/>
      <c r="B232" s="96">
        <v>11</v>
      </c>
      <c r="C232" s="107">
        <v>86.0735</v>
      </c>
      <c r="D232" s="107">
        <v>86.1026</v>
      </c>
      <c r="E232" s="131">
        <f aca="true" t="shared" si="12" ref="E232:E486">D232-C232</f>
        <v>0.02909999999999968</v>
      </c>
      <c r="F232" s="185">
        <f aca="true" t="shared" si="13" ref="F232:F366">((10^6)*E232/G232)</f>
        <v>89.81481481481383</v>
      </c>
      <c r="G232" s="132">
        <f aca="true" t="shared" si="14" ref="G232:G428">I232-J232</f>
        <v>324</v>
      </c>
      <c r="H232" s="137">
        <v>17</v>
      </c>
      <c r="I232" s="100">
        <v>832.4</v>
      </c>
      <c r="J232" s="100">
        <v>508.4</v>
      </c>
    </row>
    <row r="233" spans="1:10" ht="23.25">
      <c r="A233" s="94"/>
      <c r="B233" s="96">
        <v>12</v>
      </c>
      <c r="C233" s="107">
        <v>84.8325</v>
      </c>
      <c r="D233" s="107">
        <v>84.863</v>
      </c>
      <c r="E233" s="131">
        <f t="shared" si="12"/>
        <v>0.030500000000003524</v>
      </c>
      <c r="F233" s="185">
        <f t="shared" si="13"/>
        <v>84.94402049797674</v>
      </c>
      <c r="G233" s="132">
        <f t="shared" si="14"/>
        <v>359.06</v>
      </c>
      <c r="H233" s="96">
        <v>18</v>
      </c>
      <c r="I233" s="100">
        <v>672.65</v>
      </c>
      <c r="J233" s="100">
        <v>313.59</v>
      </c>
    </row>
    <row r="234" spans="1:10" ht="23.25">
      <c r="A234" s="94">
        <v>21718</v>
      </c>
      <c r="B234" s="96">
        <v>13</v>
      </c>
      <c r="C234" s="107">
        <v>86.7323</v>
      </c>
      <c r="D234" s="107">
        <v>86.7406</v>
      </c>
      <c r="E234" s="131">
        <f t="shared" si="12"/>
        <v>0.008300000000005525</v>
      </c>
      <c r="F234" s="185">
        <f t="shared" si="13"/>
        <v>29.49747672189042</v>
      </c>
      <c r="G234" s="132">
        <f t="shared" si="14"/>
        <v>281.38</v>
      </c>
      <c r="H234" s="137">
        <v>19</v>
      </c>
      <c r="I234" s="100">
        <v>839.38</v>
      </c>
      <c r="J234" s="100">
        <v>558</v>
      </c>
    </row>
    <row r="235" spans="1:10" ht="23.25">
      <c r="A235" s="94"/>
      <c r="B235" s="96">
        <v>14</v>
      </c>
      <c r="C235" s="107">
        <v>85.95</v>
      </c>
      <c r="D235" s="107">
        <v>85.9585</v>
      </c>
      <c r="E235" s="131">
        <f t="shared" si="12"/>
        <v>0.008499999999997954</v>
      </c>
      <c r="F235" s="185">
        <f t="shared" si="13"/>
        <v>25.813896987360163</v>
      </c>
      <c r="G235" s="132">
        <f t="shared" si="14"/>
        <v>329.28</v>
      </c>
      <c r="H235" s="96">
        <v>20</v>
      </c>
      <c r="I235" s="100">
        <v>768.18</v>
      </c>
      <c r="J235" s="100">
        <v>438.9</v>
      </c>
    </row>
    <row r="236" spans="1:10" ht="23.25">
      <c r="A236" s="94"/>
      <c r="B236" s="96">
        <v>15</v>
      </c>
      <c r="C236" s="107">
        <v>86.9951</v>
      </c>
      <c r="D236" s="107">
        <v>87.0029</v>
      </c>
      <c r="E236" s="131">
        <f t="shared" si="12"/>
        <v>0.007800000000003138</v>
      </c>
      <c r="F236" s="185">
        <f t="shared" si="13"/>
        <v>22.127659574476983</v>
      </c>
      <c r="G236" s="132">
        <f t="shared" si="14"/>
        <v>352.50000000000006</v>
      </c>
      <c r="H236" s="137">
        <v>21</v>
      </c>
      <c r="I236" s="100">
        <v>731.7</v>
      </c>
      <c r="J236" s="100">
        <v>379.2</v>
      </c>
    </row>
    <row r="237" spans="1:10" ht="23.25">
      <c r="A237" s="94">
        <v>21729</v>
      </c>
      <c r="B237" s="96">
        <v>16</v>
      </c>
      <c r="C237" s="107">
        <v>86.1494</v>
      </c>
      <c r="D237" s="107">
        <v>86.2453</v>
      </c>
      <c r="E237" s="131">
        <f t="shared" si="12"/>
        <v>0.09590000000000032</v>
      </c>
      <c r="F237" s="185">
        <f t="shared" si="13"/>
        <v>388.65248226950484</v>
      </c>
      <c r="G237" s="132">
        <f t="shared" si="14"/>
        <v>246.75</v>
      </c>
      <c r="H237" s="96">
        <v>22</v>
      </c>
      <c r="I237" s="100">
        <v>769.53</v>
      </c>
      <c r="J237" s="100">
        <v>522.78</v>
      </c>
    </row>
    <row r="238" spans="1:10" ht="23.25">
      <c r="A238" s="94"/>
      <c r="B238" s="96">
        <v>17</v>
      </c>
      <c r="C238" s="107">
        <v>87.2327</v>
      </c>
      <c r="D238" s="107">
        <v>87.3424</v>
      </c>
      <c r="E238" s="131">
        <f t="shared" si="12"/>
        <v>0.10970000000000368</v>
      </c>
      <c r="F238" s="185">
        <f t="shared" si="13"/>
        <v>476.41796230349917</v>
      </c>
      <c r="G238" s="132">
        <f t="shared" si="14"/>
        <v>230.25999999999993</v>
      </c>
      <c r="H238" s="137">
        <v>23</v>
      </c>
      <c r="I238" s="100">
        <v>607.55</v>
      </c>
      <c r="J238" s="100">
        <v>377.29</v>
      </c>
    </row>
    <row r="239" spans="1:10" ht="23.25">
      <c r="A239" s="94"/>
      <c r="B239" s="96">
        <v>18</v>
      </c>
      <c r="C239" s="107">
        <v>85.139</v>
      </c>
      <c r="D239" s="107">
        <v>85.2425</v>
      </c>
      <c r="E239" s="131">
        <f t="shared" si="12"/>
        <v>0.10350000000001103</v>
      </c>
      <c r="F239" s="185">
        <f t="shared" si="13"/>
        <v>377.049180327909</v>
      </c>
      <c r="G239" s="132">
        <f t="shared" si="14"/>
        <v>274.5</v>
      </c>
      <c r="H239" s="96">
        <v>24</v>
      </c>
      <c r="I239" s="100">
        <v>628.36</v>
      </c>
      <c r="J239" s="100">
        <v>353.86</v>
      </c>
    </row>
    <row r="240" spans="1:10" ht="23.25">
      <c r="A240" s="94">
        <v>21739</v>
      </c>
      <c r="B240" s="96">
        <v>10</v>
      </c>
      <c r="C240" s="107">
        <v>85.0546</v>
      </c>
      <c r="D240" s="107">
        <v>85.1574</v>
      </c>
      <c r="E240" s="131">
        <f t="shared" si="12"/>
        <v>0.102800000000002</v>
      </c>
      <c r="F240" s="185">
        <f t="shared" si="13"/>
        <v>340.6116430867169</v>
      </c>
      <c r="G240" s="132">
        <f t="shared" si="14"/>
        <v>301.80999999999995</v>
      </c>
      <c r="H240" s="137">
        <v>25</v>
      </c>
      <c r="I240" s="100">
        <v>848.43</v>
      </c>
      <c r="J240" s="100">
        <v>546.62</v>
      </c>
    </row>
    <row r="241" spans="1:10" ht="23.25">
      <c r="A241" s="94"/>
      <c r="B241" s="96">
        <v>11</v>
      </c>
      <c r="C241" s="107">
        <v>86.0728</v>
      </c>
      <c r="D241" s="107">
        <v>86.1701</v>
      </c>
      <c r="E241" s="131">
        <f t="shared" si="12"/>
        <v>0.09730000000000416</v>
      </c>
      <c r="F241" s="185">
        <f t="shared" si="13"/>
        <v>336.8996918389397</v>
      </c>
      <c r="G241" s="132">
        <f t="shared" si="14"/>
        <v>288.80999999999995</v>
      </c>
      <c r="H241" s="96">
        <v>26</v>
      </c>
      <c r="I241" s="100">
        <v>811.77</v>
      </c>
      <c r="J241" s="100">
        <v>522.96</v>
      </c>
    </row>
    <row r="242" spans="1:10" ht="23.25">
      <c r="A242" s="94"/>
      <c r="B242" s="96">
        <v>12</v>
      </c>
      <c r="C242" s="107">
        <v>84.8209</v>
      </c>
      <c r="D242" s="107">
        <v>84.9153</v>
      </c>
      <c r="E242" s="131">
        <f t="shared" si="12"/>
        <v>0.09440000000000737</v>
      </c>
      <c r="F242" s="185">
        <f t="shared" si="13"/>
        <v>331.9035229590301</v>
      </c>
      <c r="G242" s="132">
        <f t="shared" si="14"/>
        <v>284.4200000000001</v>
      </c>
      <c r="H242" s="137">
        <v>27</v>
      </c>
      <c r="I242" s="100">
        <v>787.2</v>
      </c>
      <c r="J242" s="100">
        <v>502.78</v>
      </c>
    </row>
    <row r="243" spans="1:10" ht="23.25">
      <c r="A243" s="94">
        <v>21753</v>
      </c>
      <c r="B243" s="96">
        <v>13</v>
      </c>
      <c r="C243" s="107">
        <v>86.7124</v>
      </c>
      <c r="D243" s="107">
        <v>86.8069</v>
      </c>
      <c r="E243" s="131">
        <f t="shared" si="12"/>
        <v>0.09449999999999648</v>
      </c>
      <c r="F243" s="185">
        <f t="shared" si="13"/>
        <v>324.59725895646784</v>
      </c>
      <c r="G243" s="132">
        <f t="shared" si="14"/>
        <v>291.13</v>
      </c>
      <c r="H243" s="96">
        <v>28</v>
      </c>
      <c r="I243" s="100">
        <v>840.8</v>
      </c>
      <c r="J243" s="100">
        <v>549.67</v>
      </c>
    </row>
    <row r="244" spans="1:10" ht="23.25">
      <c r="A244" s="94"/>
      <c r="B244" s="96">
        <v>14</v>
      </c>
      <c r="C244" s="107">
        <v>85.9305</v>
      </c>
      <c r="D244" s="107">
        <v>86.0471</v>
      </c>
      <c r="E244" s="131">
        <f t="shared" si="12"/>
        <v>0.11660000000000537</v>
      </c>
      <c r="F244" s="185">
        <f t="shared" si="13"/>
        <v>409.18023582259053</v>
      </c>
      <c r="G244" s="132">
        <f t="shared" si="14"/>
        <v>284.9599999999999</v>
      </c>
      <c r="H244" s="137">
        <v>29</v>
      </c>
      <c r="I244" s="100">
        <v>795.18</v>
      </c>
      <c r="J244" s="100">
        <v>510.22</v>
      </c>
    </row>
    <row r="245" spans="1:10" ht="23.25">
      <c r="A245" s="94"/>
      <c r="B245" s="96">
        <v>15</v>
      </c>
      <c r="C245" s="107">
        <v>86.9789</v>
      </c>
      <c r="D245" s="107">
        <v>87.0661</v>
      </c>
      <c r="E245" s="131">
        <f t="shared" si="12"/>
        <v>0.08720000000000994</v>
      </c>
      <c r="F245" s="185">
        <f t="shared" si="13"/>
        <v>310.92886432522715</v>
      </c>
      <c r="G245" s="132">
        <f t="shared" si="14"/>
        <v>280.44999999999993</v>
      </c>
      <c r="H245" s="96">
        <v>30</v>
      </c>
      <c r="I245" s="100">
        <v>824.79</v>
      </c>
      <c r="J245" s="100">
        <v>544.34</v>
      </c>
    </row>
    <row r="246" spans="1:10" ht="23.25">
      <c r="A246" s="94">
        <v>21759</v>
      </c>
      <c r="B246" s="96">
        <v>16</v>
      </c>
      <c r="C246" s="107">
        <v>86.1186</v>
      </c>
      <c r="D246" s="107">
        <v>86.1562</v>
      </c>
      <c r="E246" s="131">
        <f t="shared" si="12"/>
        <v>0.037599999999997635</v>
      </c>
      <c r="F246" s="185">
        <f t="shared" si="13"/>
        <v>137.45201974044096</v>
      </c>
      <c r="G246" s="132">
        <f t="shared" si="14"/>
        <v>273.55000000000007</v>
      </c>
      <c r="H246" s="137">
        <v>31</v>
      </c>
      <c r="I246" s="100">
        <v>818.47</v>
      </c>
      <c r="J246" s="100">
        <v>544.92</v>
      </c>
    </row>
    <row r="247" spans="1:10" ht="23.25">
      <c r="A247" s="94"/>
      <c r="B247" s="96">
        <v>17</v>
      </c>
      <c r="C247" s="107">
        <v>87.2112</v>
      </c>
      <c r="D247" s="107">
        <v>87.2607</v>
      </c>
      <c r="E247" s="131">
        <f t="shared" si="12"/>
        <v>0.04949999999999477</v>
      </c>
      <c r="F247" s="185">
        <f t="shared" si="13"/>
        <v>158.0914055762983</v>
      </c>
      <c r="G247" s="132">
        <f t="shared" si="14"/>
        <v>313.11</v>
      </c>
      <c r="H247" s="96">
        <v>32</v>
      </c>
      <c r="I247" s="100">
        <v>733.12</v>
      </c>
      <c r="J247" s="100">
        <v>420.01</v>
      </c>
    </row>
    <row r="248" spans="1:10" ht="23.25">
      <c r="A248" s="94"/>
      <c r="B248" s="96">
        <v>18</v>
      </c>
      <c r="C248" s="107">
        <v>85.1345</v>
      </c>
      <c r="D248" s="107">
        <v>85.1741</v>
      </c>
      <c r="E248" s="131">
        <f t="shared" si="12"/>
        <v>0.039599999999992974</v>
      </c>
      <c r="F248" s="185">
        <f t="shared" si="13"/>
        <v>162.2352410995656</v>
      </c>
      <c r="G248" s="132">
        <f t="shared" si="14"/>
        <v>244.09000000000003</v>
      </c>
      <c r="H248" s="137">
        <v>33</v>
      </c>
      <c r="I248" s="100">
        <v>808.84</v>
      </c>
      <c r="J248" s="100">
        <v>564.75</v>
      </c>
    </row>
    <row r="249" spans="1:10" ht="23.25">
      <c r="A249" s="94">
        <v>21765</v>
      </c>
      <c r="B249" s="96">
        <v>10</v>
      </c>
      <c r="C249" s="107">
        <v>85.0783</v>
      </c>
      <c r="D249" s="107">
        <v>85.1007</v>
      </c>
      <c r="E249" s="131">
        <f t="shared" si="12"/>
        <v>0.02240000000000464</v>
      </c>
      <c r="F249" s="185">
        <f t="shared" si="13"/>
        <v>77.95371498174573</v>
      </c>
      <c r="G249" s="132">
        <f t="shared" si="14"/>
        <v>287.35</v>
      </c>
      <c r="H249" s="96">
        <v>34</v>
      </c>
      <c r="I249" s="100">
        <v>827.77</v>
      </c>
      <c r="J249" s="100">
        <v>540.42</v>
      </c>
    </row>
    <row r="250" spans="1:10" ht="23.25">
      <c r="A250" s="94"/>
      <c r="B250" s="96">
        <v>11</v>
      </c>
      <c r="C250" s="107">
        <v>86.0675</v>
      </c>
      <c r="D250" s="107">
        <v>86.0937</v>
      </c>
      <c r="E250" s="131">
        <f t="shared" si="12"/>
        <v>0.026200000000002888</v>
      </c>
      <c r="F250" s="185">
        <f t="shared" si="13"/>
        <v>91.48683567289227</v>
      </c>
      <c r="G250" s="132">
        <f t="shared" si="14"/>
        <v>286.38</v>
      </c>
      <c r="H250" s="137">
        <v>35</v>
      </c>
      <c r="I250" s="100">
        <v>773.87</v>
      </c>
      <c r="J250" s="100">
        <v>487.49</v>
      </c>
    </row>
    <row r="251" spans="1:10" ht="23.25">
      <c r="A251" s="94"/>
      <c r="B251" s="96">
        <v>12</v>
      </c>
      <c r="C251" s="107">
        <v>84.8551</v>
      </c>
      <c r="D251" s="107">
        <v>84.8745</v>
      </c>
      <c r="E251" s="131">
        <f t="shared" si="12"/>
        <v>0.019400000000004525</v>
      </c>
      <c r="F251" s="185">
        <f t="shared" si="13"/>
        <v>57.03533839008798</v>
      </c>
      <c r="G251" s="132">
        <f t="shared" si="14"/>
        <v>340.14</v>
      </c>
      <c r="H251" s="96">
        <v>36</v>
      </c>
      <c r="I251" s="100">
        <v>708.04</v>
      </c>
      <c r="J251" s="100">
        <v>367.9</v>
      </c>
    </row>
    <row r="252" spans="1:10" ht="23.25">
      <c r="A252" s="94">
        <v>21781</v>
      </c>
      <c r="B252" s="96">
        <v>13</v>
      </c>
      <c r="C252" s="107">
        <v>86.7356</v>
      </c>
      <c r="D252" s="107">
        <v>86.7456</v>
      </c>
      <c r="E252" s="131">
        <f t="shared" si="12"/>
        <v>0.009999999999990905</v>
      </c>
      <c r="F252" s="185">
        <f t="shared" si="13"/>
        <v>29.114624275747243</v>
      </c>
      <c r="G252" s="132">
        <f t="shared" si="14"/>
        <v>343.46999999999997</v>
      </c>
      <c r="H252" s="137">
        <v>37</v>
      </c>
      <c r="I252" s="100">
        <v>713.89</v>
      </c>
      <c r="J252" s="100">
        <v>370.42</v>
      </c>
    </row>
    <row r="253" spans="1:10" ht="23.25">
      <c r="A253" s="94"/>
      <c r="B253" s="96">
        <v>14</v>
      </c>
      <c r="C253" s="107">
        <v>85.9498</v>
      </c>
      <c r="D253" s="107">
        <v>85.9627</v>
      </c>
      <c r="E253" s="131">
        <f t="shared" si="12"/>
        <v>0.01290000000000191</v>
      </c>
      <c r="F253" s="185">
        <f t="shared" si="13"/>
        <v>41.6317046408117</v>
      </c>
      <c r="G253" s="132">
        <f t="shared" si="14"/>
        <v>309.85999999999996</v>
      </c>
      <c r="H253" s="96">
        <v>38</v>
      </c>
      <c r="I253" s="100">
        <v>680.17</v>
      </c>
      <c r="J253" s="100">
        <v>370.31</v>
      </c>
    </row>
    <row r="254" spans="1:10" ht="23.25">
      <c r="A254" s="94"/>
      <c r="B254" s="96">
        <v>15</v>
      </c>
      <c r="C254" s="107">
        <v>87.0098</v>
      </c>
      <c r="D254" s="107">
        <v>87.0238</v>
      </c>
      <c r="E254" s="131">
        <f t="shared" si="12"/>
        <v>0.013999999999995794</v>
      </c>
      <c r="F254" s="185">
        <f t="shared" si="13"/>
        <v>43.683110237435784</v>
      </c>
      <c r="G254" s="132">
        <f t="shared" si="14"/>
        <v>320.49</v>
      </c>
      <c r="H254" s="137">
        <v>39</v>
      </c>
      <c r="I254" s="100">
        <v>849.59</v>
      </c>
      <c r="J254" s="100">
        <v>529.1</v>
      </c>
    </row>
    <row r="255" spans="1:10" ht="23.25">
      <c r="A255" s="94">
        <v>21786</v>
      </c>
      <c r="B255" s="96">
        <v>16</v>
      </c>
      <c r="C255" s="107">
        <v>86.1612</v>
      </c>
      <c r="D255" s="107">
        <v>86.1853</v>
      </c>
      <c r="E255" s="131">
        <f t="shared" si="12"/>
        <v>0.02410000000000423</v>
      </c>
      <c r="F255" s="185">
        <f t="shared" si="13"/>
        <v>72.92423142097624</v>
      </c>
      <c r="G255" s="132">
        <f t="shared" si="14"/>
        <v>330.48</v>
      </c>
      <c r="H255" s="96">
        <v>40</v>
      </c>
      <c r="I255" s="100">
        <v>732.36</v>
      </c>
      <c r="J255" s="100">
        <v>401.88</v>
      </c>
    </row>
    <row r="256" spans="1:10" ht="23.25">
      <c r="A256" s="94"/>
      <c r="B256" s="96">
        <v>17</v>
      </c>
      <c r="C256" s="107">
        <v>87.2584</v>
      </c>
      <c r="D256" s="107">
        <v>87.2839</v>
      </c>
      <c r="E256" s="131">
        <f t="shared" si="12"/>
        <v>0.025500000000008072</v>
      </c>
      <c r="F256" s="185">
        <f t="shared" si="13"/>
        <v>87.32577651453056</v>
      </c>
      <c r="G256" s="132">
        <f t="shared" si="14"/>
        <v>292.01000000000005</v>
      </c>
      <c r="H256" s="137">
        <v>41</v>
      </c>
      <c r="I256" s="100">
        <v>694.1</v>
      </c>
      <c r="J256" s="100">
        <v>402.09</v>
      </c>
    </row>
    <row r="257" spans="1:10" ht="23.25">
      <c r="A257" s="94"/>
      <c r="B257" s="96">
        <v>18</v>
      </c>
      <c r="C257" s="107">
        <v>85.165</v>
      </c>
      <c r="D257" s="107">
        <v>85.1928</v>
      </c>
      <c r="E257" s="131">
        <f t="shared" si="12"/>
        <v>0.02779999999999916</v>
      </c>
      <c r="F257" s="185">
        <f t="shared" si="13"/>
        <v>94.24687256330867</v>
      </c>
      <c r="G257" s="132">
        <f t="shared" si="14"/>
        <v>294.97</v>
      </c>
      <c r="H257" s="96">
        <v>42</v>
      </c>
      <c r="I257" s="100">
        <v>831.33</v>
      </c>
      <c r="J257" s="100">
        <v>536.36</v>
      </c>
    </row>
    <row r="258" spans="1:10" ht="23.25">
      <c r="A258" s="94">
        <v>21807</v>
      </c>
      <c r="B258" s="96">
        <v>19</v>
      </c>
      <c r="C258" s="107">
        <v>88.9623</v>
      </c>
      <c r="D258" s="107">
        <v>88.9888</v>
      </c>
      <c r="E258" s="131">
        <f t="shared" si="12"/>
        <v>0.026499999999998636</v>
      </c>
      <c r="F258" s="185">
        <f t="shared" si="13"/>
        <v>94.93784258230443</v>
      </c>
      <c r="G258" s="132">
        <f t="shared" si="14"/>
        <v>279.13</v>
      </c>
      <c r="H258" s="137">
        <v>43</v>
      </c>
      <c r="I258" s="100">
        <v>787.87</v>
      </c>
      <c r="J258" s="100">
        <v>508.74</v>
      </c>
    </row>
    <row r="259" spans="1:10" ht="23.25">
      <c r="A259" s="94"/>
      <c r="B259" s="96">
        <v>20</v>
      </c>
      <c r="C259" s="107">
        <v>84.659</v>
      </c>
      <c r="D259" s="107">
        <v>84.6887</v>
      </c>
      <c r="E259" s="131">
        <f t="shared" si="12"/>
        <v>0.029699999999991178</v>
      </c>
      <c r="F259" s="185">
        <f t="shared" si="13"/>
        <v>106.59297275954196</v>
      </c>
      <c r="G259" s="132">
        <f t="shared" si="14"/>
        <v>278.63</v>
      </c>
      <c r="H259" s="96">
        <v>44</v>
      </c>
      <c r="I259" s="100">
        <v>747.77</v>
      </c>
      <c r="J259" s="100">
        <v>469.14</v>
      </c>
    </row>
    <row r="260" spans="1:10" ht="23.25">
      <c r="A260" s="94"/>
      <c r="B260" s="96">
        <v>21</v>
      </c>
      <c r="C260" s="107">
        <v>86.35</v>
      </c>
      <c r="D260" s="107">
        <v>86.3819</v>
      </c>
      <c r="E260" s="131">
        <f t="shared" si="12"/>
        <v>0.03190000000000737</v>
      </c>
      <c r="F260" s="185">
        <f t="shared" si="13"/>
        <v>114.26319936960871</v>
      </c>
      <c r="G260" s="132">
        <f t="shared" si="14"/>
        <v>279.18000000000006</v>
      </c>
      <c r="H260" s="137">
        <v>45</v>
      </c>
      <c r="I260" s="100">
        <v>798.21</v>
      </c>
      <c r="J260" s="100">
        <v>519.03</v>
      </c>
    </row>
    <row r="261" spans="1:10" ht="23.25">
      <c r="A261" s="94">
        <v>21815</v>
      </c>
      <c r="B261" s="96">
        <v>22</v>
      </c>
      <c r="C261" s="107">
        <v>85.1187</v>
      </c>
      <c r="D261" s="107">
        <v>85.1565</v>
      </c>
      <c r="E261" s="131">
        <f t="shared" si="12"/>
        <v>0.037799999999990064</v>
      </c>
      <c r="F261" s="185">
        <f t="shared" si="13"/>
        <v>118.96144767896163</v>
      </c>
      <c r="G261" s="132">
        <f t="shared" si="14"/>
        <v>317.75</v>
      </c>
      <c r="H261" s="96">
        <v>46</v>
      </c>
      <c r="I261" s="100">
        <v>657.26</v>
      </c>
      <c r="J261" s="100">
        <v>339.51</v>
      </c>
    </row>
    <row r="262" spans="1:10" ht="23.25">
      <c r="A262" s="94"/>
      <c r="B262" s="96">
        <v>23</v>
      </c>
      <c r="C262" s="107">
        <v>87.6697</v>
      </c>
      <c r="D262" s="107">
        <v>87.7012</v>
      </c>
      <c r="E262" s="131">
        <f t="shared" si="12"/>
        <v>0.03149999999999409</v>
      </c>
      <c r="F262" s="185">
        <f t="shared" si="13"/>
        <v>93.53564747451995</v>
      </c>
      <c r="G262" s="132">
        <f t="shared" si="14"/>
        <v>336.77000000000004</v>
      </c>
      <c r="H262" s="137">
        <v>47</v>
      </c>
      <c r="I262" s="100">
        <v>797.86</v>
      </c>
      <c r="J262" s="100">
        <v>461.09</v>
      </c>
    </row>
    <row r="263" spans="1:10" ht="23.25">
      <c r="A263" s="94"/>
      <c r="B263" s="96">
        <v>24</v>
      </c>
      <c r="C263" s="107">
        <v>88.0571</v>
      </c>
      <c r="D263" s="107">
        <v>88.0963</v>
      </c>
      <c r="E263" s="131">
        <f t="shared" si="12"/>
        <v>0.039199999999993906</v>
      </c>
      <c r="F263" s="185">
        <f t="shared" si="13"/>
        <v>116.86491965534954</v>
      </c>
      <c r="G263" s="132">
        <f t="shared" si="14"/>
        <v>335.43000000000006</v>
      </c>
      <c r="H263" s="96">
        <v>48</v>
      </c>
      <c r="I263" s="100">
        <v>625.33</v>
      </c>
      <c r="J263" s="100">
        <v>289.9</v>
      </c>
    </row>
    <row r="264" spans="1:10" ht="23.25">
      <c r="A264" s="94">
        <v>21820</v>
      </c>
      <c r="B264" s="96">
        <v>25</v>
      </c>
      <c r="C264" s="107">
        <v>87.0768</v>
      </c>
      <c r="D264" s="107">
        <v>87.1075</v>
      </c>
      <c r="E264" s="131">
        <f t="shared" si="12"/>
        <v>0.030699999999995953</v>
      </c>
      <c r="F264" s="185">
        <f t="shared" si="13"/>
        <v>90.62730627305079</v>
      </c>
      <c r="G264" s="132">
        <f t="shared" si="14"/>
        <v>338.75</v>
      </c>
      <c r="H264" s="137">
        <v>49</v>
      </c>
      <c r="I264" s="100">
        <v>713.98</v>
      </c>
      <c r="J264" s="100">
        <v>375.23</v>
      </c>
    </row>
    <row r="265" spans="1:10" ht="23.25">
      <c r="A265" s="94"/>
      <c r="B265" s="96">
        <v>26</v>
      </c>
      <c r="C265" s="107">
        <v>85.8033</v>
      </c>
      <c r="D265" s="107">
        <v>85.8282</v>
      </c>
      <c r="E265" s="131">
        <f t="shared" si="12"/>
        <v>0.024900000000002365</v>
      </c>
      <c r="F265" s="185">
        <f t="shared" si="13"/>
        <v>75.49572494088402</v>
      </c>
      <c r="G265" s="132">
        <f t="shared" si="14"/>
        <v>329.82</v>
      </c>
      <c r="H265" s="96">
        <v>50</v>
      </c>
      <c r="I265" s="100">
        <v>628.65</v>
      </c>
      <c r="J265" s="100">
        <v>298.83</v>
      </c>
    </row>
    <row r="266" spans="1:10" ht="23.25">
      <c r="A266" s="94"/>
      <c r="B266" s="96">
        <v>27</v>
      </c>
      <c r="C266" s="107">
        <v>86.3333</v>
      </c>
      <c r="D266" s="107">
        <v>86.3617</v>
      </c>
      <c r="E266" s="131">
        <f t="shared" si="12"/>
        <v>0.028400000000004866</v>
      </c>
      <c r="F266" s="185">
        <f t="shared" si="13"/>
        <v>104.08649441086628</v>
      </c>
      <c r="G266" s="132">
        <f t="shared" si="14"/>
        <v>272.85</v>
      </c>
      <c r="H266" s="137">
        <v>51</v>
      </c>
      <c r="I266" s="100">
        <v>827.33</v>
      </c>
      <c r="J266" s="100">
        <v>554.48</v>
      </c>
    </row>
    <row r="267" spans="1:10" ht="23.25">
      <c r="A267" s="94">
        <v>21827</v>
      </c>
      <c r="B267" s="96">
        <v>10</v>
      </c>
      <c r="C267" s="107">
        <v>85.0851</v>
      </c>
      <c r="D267" s="107">
        <v>85.095</v>
      </c>
      <c r="E267" s="131">
        <f t="shared" si="12"/>
        <v>0.009900000000001796</v>
      </c>
      <c r="F267" s="185">
        <f t="shared" si="13"/>
        <v>35.84099630729779</v>
      </c>
      <c r="G267" s="132">
        <f t="shared" si="14"/>
        <v>276.22</v>
      </c>
      <c r="H267" s="96">
        <v>52</v>
      </c>
      <c r="I267" s="100">
        <v>818.51</v>
      </c>
      <c r="J267" s="100">
        <v>542.29</v>
      </c>
    </row>
    <row r="268" spans="1:10" ht="23.25">
      <c r="A268" s="94"/>
      <c r="B268" s="96">
        <v>11</v>
      </c>
      <c r="C268" s="107">
        <v>86.084</v>
      </c>
      <c r="D268" s="107">
        <v>86.0901</v>
      </c>
      <c r="E268" s="131">
        <f t="shared" si="12"/>
        <v>0.006100000000003547</v>
      </c>
      <c r="F268" s="185">
        <f t="shared" si="13"/>
        <v>19.085760770950678</v>
      </c>
      <c r="G268" s="132">
        <f t="shared" si="14"/>
        <v>319.61</v>
      </c>
      <c r="H268" s="137">
        <v>53</v>
      </c>
      <c r="I268" s="100">
        <v>657.23</v>
      </c>
      <c r="J268" s="100">
        <v>337.62</v>
      </c>
    </row>
    <row r="269" spans="1:10" ht="23.25">
      <c r="A269" s="94"/>
      <c r="B269" s="96">
        <v>12</v>
      </c>
      <c r="C269" s="107">
        <v>84.8411</v>
      </c>
      <c r="D269" s="107">
        <v>84.8477</v>
      </c>
      <c r="E269" s="131">
        <f t="shared" si="12"/>
        <v>0.0066000000000059345</v>
      </c>
      <c r="F269" s="185">
        <f t="shared" si="13"/>
        <v>21.542579234278598</v>
      </c>
      <c r="G269" s="132">
        <f t="shared" si="14"/>
        <v>306.37</v>
      </c>
      <c r="H269" s="96">
        <v>54</v>
      </c>
      <c r="I269" s="100">
        <v>802.76</v>
      </c>
      <c r="J269" s="100">
        <v>496.39</v>
      </c>
    </row>
    <row r="270" spans="1:10" ht="23.25">
      <c r="A270" s="94">
        <v>21843</v>
      </c>
      <c r="B270" s="96">
        <v>13</v>
      </c>
      <c r="C270" s="107">
        <v>86.6967</v>
      </c>
      <c r="D270" s="107">
        <v>86.7128</v>
      </c>
      <c r="E270" s="131">
        <f t="shared" si="12"/>
        <v>0.016099999999994452</v>
      </c>
      <c r="F270" s="185">
        <f t="shared" si="13"/>
        <v>54.739562083484465</v>
      </c>
      <c r="G270" s="132">
        <f t="shared" si="14"/>
        <v>294.12</v>
      </c>
      <c r="H270" s="137">
        <v>55</v>
      </c>
      <c r="I270" s="100">
        <v>812.65</v>
      </c>
      <c r="J270" s="100">
        <v>518.53</v>
      </c>
    </row>
    <row r="271" spans="1:10" ht="23.25">
      <c r="A271" s="94"/>
      <c r="B271" s="96">
        <v>14</v>
      </c>
      <c r="C271" s="107">
        <v>85.9323</v>
      </c>
      <c r="D271" s="107">
        <v>85.947</v>
      </c>
      <c r="E271" s="131">
        <f t="shared" si="12"/>
        <v>0.01470000000000482</v>
      </c>
      <c r="F271" s="185">
        <f t="shared" si="13"/>
        <v>49.82881936207186</v>
      </c>
      <c r="G271" s="132">
        <f t="shared" si="14"/>
        <v>295.01</v>
      </c>
      <c r="H271" s="96">
        <v>56</v>
      </c>
      <c r="I271" s="100">
        <v>822.86</v>
      </c>
      <c r="J271" s="100">
        <v>527.85</v>
      </c>
    </row>
    <row r="272" spans="1:10" ht="23.25">
      <c r="A272" s="94"/>
      <c r="B272" s="96">
        <v>15</v>
      </c>
      <c r="C272" s="107">
        <v>87.0002</v>
      </c>
      <c r="D272" s="107">
        <v>87.0116</v>
      </c>
      <c r="E272" s="131">
        <f t="shared" si="12"/>
        <v>0.011399999999994748</v>
      </c>
      <c r="F272" s="185">
        <f t="shared" si="13"/>
        <v>40.62577955167224</v>
      </c>
      <c r="G272" s="132">
        <f t="shared" si="14"/>
        <v>280.61</v>
      </c>
      <c r="H272" s="137">
        <v>57</v>
      </c>
      <c r="I272" s="100">
        <v>831.16</v>
      </c>
      <c r="J272" s="100">
        <v>550.55</v>
      </c>
    </row>
    <row r="273" spans="1:10" ht="23.25">
      <c r="A273" s="94">
        <v>21854</v>
      </c>
      <c r="B273" s="96">
        <v>16</v>
      </c>
      <c r="C273" s="107">
        <v>86.1425</v>
      </c>
      <c r="D273" s="107">
        <v>86.158</v>
      </c>
      <c r="E273" s="131">
        <f t="shared" si="12"/>
        <v>0.015500000000002956</v>
      </c>
      <c r="F273" s="185">
        <f t="shared" si="13"/>
        <v>48.65492670371648</v>
      </c>
      <c r="G273" s="132">
        <f t="shared" si="14"/>
        <v>318.56999999999994</v>
      </c>
      <c r="H273" s="96">
        <v>58</v>
      </c>
      <c r="I273" s="100">
        <v>734.06</v>
      </c>
      <c r="J273" s="100">
        <v>415.49</v>
      </c>
    </row>
    <row r="274" spans="1:10" ht="23.25">
      <c r="A274" s="94"/>
      <c r="B274" s="96">
        <v>17</v>
      </c>
      <c r="C274" s="107">
        <v>87.2155</v>
      </c>
      <c r="D274" s="107">
        <v>87.2286</v>
      </c>
      <c r="E274" s="131">
        <f t="shared" si="12"/>
        <v>0.013099999999994338</v>
      </c>
      <c r="F274" s="185">
        <f t="shared" si="13"/>
        <v>47.367659820633286</v>
      </c>
      <c r="G274" s="132">
        <f t="shared" si="14"/>
        <v>276.55999999999995</v>
      </c>
      <c r="H274" s="137">
        <v>59</v>
      </c>
      <c r="I274" s="100">
        <v>801.14</v>
      </c>
      <c r="J274" s="100">
        <v>524.58</v>
      </c>
    </row>
    <row r="275" spans="1:10" ht="23.25">
      <c r="A275" s="94"/>
      <c r="B275" s="96">
        <v>18</v>
      </c>
      <c r="C275" s="107">
        <v>85.1318</v>
      </c>
      <c r="D275" s="107">
        <v>85.1504</v>
      </c>
      <c r="E275" s="131">
        <f t="shared" si="12"/>
        <v>0.01860000000000639</v>
      </c>
      <c r="F275" s="185">
        <f t="shared" si="13"/>
        <v>60.564618540608876</v>
      </c>
      <c r="G275" s="132">
        <f t="shared" si="14"/>
        <v>307.10999999999996</v>
      </c>
      <c r="H275" s="96">
        <v>60</v>
      </c>
      <c r="I275" s="100">
        <v>655.81</v>
      </c>
      <c r="J275" s="100">
        <v>348.7</v>
      </c>
    </row>
    <row r="276" spans="1:10" ht="23.25">
      <c r="A276" s="94">
        <v>21861</v>
      </c>
      <c r="B276" s="96">
        <v>19</v>
      </c>
      <c r="C276" s="107">
        <v>89.0116</v>
      </c>
      <c r="D276" s="107">
        <v>89.0447</v>
      </c>
      <c r="E276" s="131">
        <f t="shared" si="12"/>
        <v>0.03310000000000457</v>
      </c>
      <c r="F276" s="185">
        <f t="shared" si="13"/>
        <v>111.83188053248384</v>
      </c>
      <c r="G276" s="132">
        <f t="shared" si="14"/>
        <v>295.98</v>
      </c>
      <c r="H276" s="137">
        <v>61</v>
      </c>
      <c r="I276" s="100">
        <v>715.75</v>
      </c>
      <c r="J276" s="100">
        <v>419.77</v>
      </c>
    </row>
    <row r="277" spans="1:10" ht="23.25">
      <c r="A277" s="94"/>
      <c r="B277" s="96">
        <v>20</v>
      </c>
      <c r="C277" s="107">
        <v>84.6578</v>
      </c>
      <c r="D277" s="107">
        <v>84.6957</v>
      </c>
      <c r="E277" s="131">
        <f t="shared" si="12"/>
        <v>0.037900000000007594</v>
      </c>
      <c r="F277" s="185">
        <f t="shared" si="13"/>
        <v>102.25004046837425</v>
      </c>
      <c r="G277" s="132">
        <f t="shared" si="14"/>
        <v>370.65999999999997</v>
      </c>
      <c r="H277" s="96">
        <v>62</v>
      </c>
      <c r="I277" s="100">
        <v>687.88</v>
      </c>
      <c r="J277" s="100">
        <v>317.22</v>
      </c>
    </row>
    <row r="278" spans="1:10" ht="23.25">
      <c r="A278" s="94"/>
      <c r="B278" s="96">
        <v>21</v>
      </c>
      <c r="C278" s="107">
        <v>86.3814</v>
      </c>
      <c r="D278" s="107">
        <v>86.417</v>
      </c>
      <c r="E278" s="131">
        <f t="shared" si="12"/>
        <v>0.035600000000002296</v>
      </c>
      <c r="F278" s="185">
        <f t="shared" si="13"/>
        <v>108.17709441187002</v>
      </c>
      <c r="G278" s="132">
        <f t="shared" si="14"/>
        <v>329.09</v>
      </c>
      <c r="H278" s="137">
        <v>63</v>
      </c>
      <c r="I278" s="100">
        <v>731.14</v>
      </c>
      <c r="J278" s="100">
        <v>402.05</v>
      </c>
    </row>
    <row r="279" spans="1:10" ht="23.25">
      <c r="A279" s="94">
        <v>21872</v>
      </c>
      <c r="B279" s="96">
        <v>22</v>
      </c>
      <c r="C279" s="107">
        <v>85.148</v>
      </c>
      <c r="D279" s="107">
        <v>85.1662</v>
      </c>
      <c r="E279" s="131">
        <f t="shared" si="12"/>
        <v>0.01820000000000732</v>
      </c>
      <c r="F279" s="185">
        <f t="shared" si="13"/>
        <v>58.195306005011574</v>
      </c>
      <c r="G279" s="132">
        <f t="shared" si="14"/>
        <v>312.74</v>
      </c>
      <c r="H279" s="96">
        <v>64</v>
      </c>
      <c r="I279" s="100">
        <v>895.53</v>
      </c>
      <c r="J279" s="100">
        <v>582.79</v>
      </c>
    </row>
    <row r="280" spans="1:10" ht="23.25">
      <c r="A280" s="94"/>
      <c r="B280" s="96">
        <v>23</v>
      </c>
      <c r="C280" s="107">
        <v>87.7168</v>
      </c>
      <c r="D280" s="107">
        <v>87.7467</v>
      </c>
      <c r="E280" s="131">
        <f t="shared" si="12"/>
        <v>0.029899999999997817</v>
      </c>
      <c r="F280" s="185">
        <f t="shared" si="13"/>
        <v>76.66076968437766</v>
      </c>
      <c r="G280" s="132">
        <f t="shared" si="14"/>
        <v>390.03</v>
      </c>
      <c r="H280" s="137">
        <v>65</v>
      </c>
      <c r="I280" s="100">
        <v>718.5</v>
      </c>
      <c r="J280" s="100">
        <v>328.47</v>
      </c>
    </row>
    <row r="281" spans="1:10" ht="23.25">
      <c r="A281" s="94"/>
      <c r="B281" s="96">
        <v>24</v>
      </c>
      <c r="C281" s="107">
        <v>88.076</v>
      </c>
      <c r="D281" s="107">
        <v>88.1021</v>
      </c>
      <c r="E281" s="131">
        <f t="shared" si="12"/>
        <v>0.026099999999999568</v>
      </c>
      <c r="F281" s="185">
        <f t="shared" si="13"/>
        <v>65.06618801884568</v>
      </c>
      <c r="G281" s="132">
        <f t="shared" si="14"/>
        <v>401.13</v>
      </c>
      <c r="H281" s="96">
        <v>66</v>
      </c>
      <c r="I281" s="100">
        <v>771.26</v>
      </c>
      <c r="J281" s="100">
        <v>370.13</v>
      </c>
    </row>
    <row r="282" spans="1:10" ht="23.25">
      <c r="A282" s="94">
        <v>21879</v>
      </c>
      <c r="B282" s="96">
        <v>25</v>
      </c>
      <c r="C282" s="107">
        <v>87.0729</v>
      </c>
      <c r="D282" s="107">
        <v>87.0901</v>
      </c>
      <c r="E282" s="131">
        <f t="shared" si="12"/>
        <v>0.017200000000002547</v>
      </c>
      <c r="F282" s="185">
        <f t="shared" si="13"/>
        <v>49.21879471184841</v>
      </c>
      <c r="G282" s="132">
        <f t="shared" si="14"/>
        <v>349.46000000000004</v>
      </c>
      <c r="H282" s="137">
        <v>67</v>
      </c>
      <c r="I282" s="100">
        <v>821.44</v>
      </c>
      <c r="J282" s="100">
        <v>471.98</v>
      </c>
    </row>
    <row r="283" spans="1:10" ht="23.25">
      <c r="A283" s="94"/>
      <c r="B283" s="96">
        <v>26</v>
      </c>
      <c r="C283" s="107">
        <v>85.8361</v>
      </c>
      <c r="D283" s="107">
        <v>85.8497</v>
      </c>
      <c r="E283" s="131">
        <f t="shared" si="12"/>
        <v>0.013599999999996726</v>
      </c>
      <c r="F283" s="185">
        <f t="shared" si="13"/>
        <v>38.98188488877759</v>
      </c>
      <c r="G283" s="132">
        <f t="shared" si="14"/>
        <v>348.88</v>
      </c>
      <c r="H283" s="96">
        <v>68</v>
      </c>
      <c r="I283" s="100">
        <v>857.28</v>
      </c>
      <c r="J283" s="100">
        <v>508.4</v>
      </c>
    </row>
    <row r="284" spans="1:10" ht="23.25">
      <c r="A284" s="94"/>
      <c r="B284" s="96">
        <v>27</v>
      </c>
      <c r="C284" s="107">
        <v>86.35</v>
      </c>
      <c r="D284" s="107">
        <v>86.364</v>
      </c>
      <c r="E284" s="131">
        <f t="shared" si="12"/>
        <v>0.014000000000010004</v>
      </c>
      <c r="F284" s="185">
        <f t="shared" si="13"/>
        <v>44.837304637490405</v>
      </c>
      <c r="G284" s="132">
        <f t="shared" si="14"/>
        <v>312.24</v>
      </c>
      <c r="H284" s="137">
        <v>69</v>
      </c>
      <c r="I284" s="100">
        <v>858.44</v>
      </c>
      <c r="J284" s="100">
        <v>546.2</v>
      </c>
    </row>
    <row r="285" spans="1:10" ht="23.25">
      <c r="A285" s="94">
        <v>21893</v>
      </c>
      <c r="B285" s="96">
        <v>7</v>
      </c>
      <c r="C285" s="107">
        <v>86.3982</v>
      </c>
      <c r="D285" s="107">
        <v>86.403</v>
      </c>
      <c r="E285" s="131">
        <f t="shared" si="12"/>
        <v>0.004800000000003024</v>
      </c>
      <c r="F285" s="185">
        <f t="shared" si="13"/>
        <v>17.006802721099152</v>
      </c>
      <c r="G285" s="132">
        <f t="shared" si="14"/>
        <v>282.23999999999995</v>
      </c>
      <c r="H285" s="96">
        <v>70</v>
      </c>
      <c r="I285" s="100">
        <v>733.53</v>
      </c>
      <c r="J285" s="100">
        <v>451.29</v>
      </c>
    </row>
    <row r="286" spans="1:10" ht="23.25">
      <c r="A286" s="94"/>
      <c r="B286" s="96">
        <v>8</v>
      </c>
      <c r="C286" s="107">
        <v>84.7662</v>
      </c>
      <c r="D286" s="107">
        <v>84.7694</v>
      </c>
      <c r="E286" s="131">
        <f t="shared" si="12"/>
        <v>0.003200000000006753</v>
      </c>
      <c r="F286" s="185">
        <f t="shared" si="13"/>
        <v>10.04488809368978</v>
      </c>
      <c r="G286" s="132">
        <f t="shared" si="14"/>
        <v>318.57</v>
      </c>
      <c r="H286" s="137">
        <v>71</v>
      </c>
      <c r="I286" s="100">
        <v>801.39</v>
      </c>
      <c r="J286" s="100">
        <v>482.82</v>
      </c>
    </row>
    <row r="287" spans="1:10" ht="23.25">
      <c r="A287" s="94"/>
      <c r="B287" s="96">
        <v>9</v>
      </c>
      <c r="C287" s="107">
        <v>87.6247</v>
      </c>
      <c r="D287" s="107">
        <v>87.6252</v>
      </c>
      <c r="E287" s="131">
        <f t="shared" si="12"/>
        <v>0.0005000000000023874</v>
      </c>
      <c r="F287" s="185">
        <f t="shared" si="13"/>
        <v>1.6504373659098444</v>
      </c>
      <c r="G287" s="132">
        <f t="shared" si="14"/>
        <v>302.95000000000005</v>
      </c>
      <c r="H287" s="96">
        <v>72</v>
      </c>
      <c r="I287" s="100">
        <v>849.48</v>
      </c>
      <c r="J287" s="100">
        <v>546.53</v>
      </c>
    </row>
    <row r="288" spans="1:10" ht="23.25">
      <c r="A288" s="94">
        <v>21904</v>
      </c>
      <c r="B288" s="96">
        <v>10</v>
      </c>
      <c r="C288" s="107">
        <v>85.0745</v>
      </c>
      <c r="D288" s="107">
        <v>85.0753</v>
      </c>
      <c r="E288" s="131">
        <f t="shared" si="12"/>
        <v>0.0007999999999981355</v>
      </c>
      <c r="F288" s="185">
        <f t="shared" si="13"/>
        <v>2.8159098908769287</v>
      </c>
      <c r="G288" s="132">
        <f t="shared" si="14"/>
        <v>284.1</v>
      </c>
      <c r="H288" s="137">
        <v>73</v>
      </c>
      <c r="I288" s="100">
        <v>644.32</v>
      </c>
      <c r="J288" s="100">
        <v>360.22</v>
      </c>
    </row>
    <row r="289" spans="1:10" ht="23.25">
      <c r="A289" s="94"/>
      <c r="B289" s="96">
        <v>11</v>
      </c>
      <c r="C289" s="107">
        <v>86.0735</v>
      </c>
      <c r="D289" s="107">
        <v>86.075</v>
      </c>
      <c r="E289" s="131">
        <f t="shared" si="12"/>
        <v>0.0015000000000071623</v>
      </c>
      <c r="F289" s="185">
        <f t="shared" si="13"/>
        <v>4.772662190992913</v>
      </c>
      <c r="G289" s="132">
        <f t="shared" si="14"/>
        <v>314.28999999999996</v>
      </c>
      <c r="H289" s="96">
        <v>74</v>
      </c>
      <c r="I289" s="100">
        <v>682.81</v>
      </c>
      <c r="J289" s="100">
        <v>368.52</v>
      </c>
    </row>
    <row r="290" spans="1:10" ht="23.25">
      <c r="A290" s="94"/>
      <c r="B290" s="96">
        <v>12</v>
      </c>
      <c r="C290" s="107">
        <v>84.8105</v>
      </c>
      <c r="D290" s="107">
        <v>84.8116</v>
      </c>
      <c r="E290" s="131">
        <f t="shared" si="12"/>
        <v>0.0010999999999938836</v>
      </c>
      <c r="F290" s="185">
        <f t="shared" si="13"/>
        <v>3.5622915249648104</v>
      </c>
      <c r="G290" s="132">
        <f t="shared" si="14"/>
        <v>308.78999999999996</v>
      </c>
      <c r="H290" s="96">
        <v>75</v>
      </c>
      <c r="I290" s="100">
        <v>609.03</v>
      </c>
      <c r="J290" s="100">
        <v>300.24</v>
      </c>
    </row>
    <row r="291" spans="1:10" ht="23.25">
      <c r="A291" s="94">
        <v>21920</v>
      </c>
      <c r="B291" s="96">
        <v>10</v>
      </c>
      <c r="C291" s="107">
        <v>85.0452</v>
      </c>
      <c r="D291" s="107">
        <v>85.0662</v>
      </c>
      <c r="E291" s="107">
        <f t="shared" si="12"/>
        <v>0.021000000000000796</v>
      </c>
      <c r="F291" s="185">
        <f t="shared" si="13"/>
        <v>77.06139224248945</v>
      </c>
      <c r="G291" s="156">
        <f t="shared" si="14"/>
        <v>272.51</v>
      </c>
      <c r="H291" s="96">
        <v>76</v>
      </c>
      <c r="I291" s="100">
        <v>836.86</v>
      </c>
      <c r="J291" s="100">
        <v>564.35</v>
      </c>
    </row>
    <row r="292" spans="1:10" ht="23.25">
      <c r="A292" s="94"/>
      <c r="B292" s="96">
        <v>11</v>
      </c>
      <c r="C292" s="107">
        <v>86.0289</v>
      </c>
      <c r="D292" s="107">
        <v>86.0489</v>
      </c>
      <c r="E292" s="107">
        <f t="shared" si="12"/>
        <v>0.020000000000010232</v>
      </c>
      <c r="F292" s="185">
        <f t="shared" si="13"/>
        <v>70.26666198225848</v>
      </c>
      <c r="G292" s="156">
        <f t="shared" si="14"/>
        <v>284.63</v>
      </c>
      <c r="H292" s="96">
        <v>77</v>
      </c>
      <c r="I292" s="100">
        <v>665.36</v>
      </c>
      <c r="J292" s="100">
        <v>380.73</v>
      </c>
    </row>
    <row r="293" spans="1:10" ht="23.25">
      <c r="A293" s="94"/>
      <c r="B293" s="96">
        <v>12</v>
      </c>
      <c r="C293" s="107">
        <v>84.7925</v>
      </c>
      <c r="D293" s="107">
        <v>84.8143</v>
      </c>
      <c r="E293" s="107">
        <f t="shared" si="12"/>
        <v>0.02179999999999893</v>
      </c>
      <c r="F293" s="185">
        <f t="shared" si="13"/>
        <v>73.76577674009043</v>
      </c>
      <c r="G293" s="156">
        <f t="shared" si="14"/>
        <v>295.5300000000001</v>
      </c>
      <c r="H293" s="96">
        <v>78</v>
      </c>
      <c r="I293" s="100">
        <v>847.07</v>
      </c>
      <c r="J293" s="100">
        <v>551.54</v>
      </c>
    </row>
    <row r="294" spans="1:10" ht="23.25">
      <c r="A294" s="94">
        <v>21932</v>
      </c>
      <c r="B294" s="96">
        <v>13</v>
      </c>
      <c r="C294" s="107">
        <v>86.6776</v>
      </c>
      <c r="D294" s="107">
        <v>86.6856</v>
      </c>
      <c r="E294" s="107">
        <f t="shared" si="12"/>
        <v>0.007999999999995566</v>
      </c>
      <c r="F294" s="185">
        <f t="shared" si="13"/>
        <v>21.33333333332151</v>
      </c>
      <c r="G294" s="156">
        <f t="shared" si="14"/>
        <v>375</v>
      </c>
      <c r="H294" s="96">
        <v>79</v>
      </c>
      <c r="I294" s="100">
        <v>743.74</v>
      </c>
      <c r="J294" s="100">
        <v>368.74</v>
      </c>
    </row>
    <row r="295" spans="1:10" ht="23.25">
      <c r="A295" s="94"/>
      <c r="B295" s="96">
        <v>14</v>
      </c>
      <c r="C295" s="107">
        <v>85.8652</v>
      </c>
      <c r="D295" s="107">
        <v>85.8712</v>
      </c>
      <c r="E295" s="107">
        <f t="shared" si="12"/>
        <v>0.006000000000000227</v>
      </c>
      <c r="F295" s="185">
        <f t="shared" si="13"/>
        <v>20.107912463555163</v>
      </c>
      <c r="G295" s="156">
        <f t="shared" si="14"/>
        <v>298.3900000000001</v>
      </c>
      <c r="H295" s="96">
        <v>80</v>
      </c>
      <c r="I295" s="100">
        <v>831.19</v>
      </c>
      <c r="J295" s="100">
        <v>532.8</v>
      </c>
    </row>
    <row r="296" spans="1:10" ht="23.25">
      <c r="A296" s="94"/>
      <c r="B296" s="96">
        <v>15</v>
      </c>
      <c r="C296" s="107">
        <v>86.9308</v>
      </c>
      <c r="D296" s="107">
        <v>86.9409</v>
      </c>
      <c r="E296" s="107">
        <f t="shared" si="12"/>
        <v>0.010099999999994225</v>
      </c>
      <c r="F296" s="185">
        <f t="shared" si="13"/>
        <v>35.465973734090255</v>
      </c>
      <c r="G296" s="156">
        <f t="shared" si="14"/>
        <v>284.78000000000003</v>
      </c>
      <c r="H296" s="96">
        <v>81</v>
      </c>
      <c r="I296" s="100">
        <v>701.22</v>
      </c>
      <c r="J296" s="100">
        <v>416.44</v>
      </c>
    </row>
    <row r="297" spans="1:10" ht="23.25">
      <c r="A297" s="94">
        <v>21946</v>
      </c>
      <c r="B297" s="96">
        <v>16</v>
      </c>
      <c r="C297" s="107">
        <v>86.0848</v>
      </c>
      <c r="D297" s="107">
        <v>86.0976</v>
      </c>
      <c r="E297" s="107">
        <f t="shared" si="12"/>
        <v>0.01279999999999859</v>
      </c>
      <c r="F297" s="185">
        <f t="shared" si="13"/>
        <v>39.81337480559438</v>
      </c>
      <c r="G297" s="156">
        <f t="shared" si="14"/>
        <v>321.49999999999994</v>
      </c>
      <c r="H297" s="96">
        <v>82</v>
      </c>
      <c r="I297" s="100">
        <v>671.42</v>
      </c>
      <c r="J297" s="100">
        <v>349.92</v>
      </c>
    </row>
    <row r="298" spans="1:10" ht="23.25">
      <c r="A298" s="94"/>
      <c r="B298" s="96">
        <v>17</v>
      </c>
      <c r="C298" s="107">
        <v>87.1668</v>
      </c>
      <c r="D298" s="107">
        <v>87.1829</v>
      </c>
      <c r="E298" s="107">
        <f t="shared" si="12"/>
        <v>0.016100000000008663</v>
      </c>
      <c r="F298" s="185">
        <f t="shared" si="13"/>
        <v>51.23472505094406</v>
      </c>
      <c r="G298" s="156">
        <f t="shared" si="14"/>
        <v>314.24</v>
      </c>
      <c r="H298" s="96">
        <v>83</v>
      </c>
      <c r="I298" s="100">
        <v>684.27</v>
      </c>
      <c r="J298" s="100">
        <v>370.03</v>
      </c>
    </row>
    <row r="299" spans="1:10" ht="23.25">
      <c r="A299" s="94"/>
      <c r="B299" s="96">
        <v>18</v>
      </c>
      <c r="C299" s="107">
        <v>85.0881</v>
      </c>
      <c r="D299" s="107">
        <v>85.0995</v>
      </c>
      <c r="E299" s="107">
        <f t="shared" si="12"/>
        <v>0.011400000000008959</v>
      </c>
      <c r="F299" s="185">
        <f t="shared" si="13"/>
        <v>39.6067122954833</v>
      </c>
      <c r="G299" s="156">
        <f t="shared" si="14"/>
        <v>287.83000000000004</v>
      </c>
      <c r="H299" s="96">
        <v>84</v>
      </c>
      <c r="I299" s="100">
        <v>814.2</v>
      </c>
      <c r="J299" s="100">
        <v>526.37</v>
      </c>
    </row>
    <row r="300" spans="1:10" ht="23.25">
      <c r="A300" s="94">
        <v>21957</v>
      </c>
      <c r="B300" s="96">
        <v>10</v>
      </c>
      <c r="C300" s="107">
        <v>85.0604</v>
      </c>
      <c r="D300" s="107">
        <v>85.07</v>
      </c>
      <c r="E300" s="107">
        <f t="shared" si="12"/>
        <v>0.009599999999991837</v>
      </c>
      <c r="F300" s="185">
        <f t="shared" si="13"/>
        <v>29.762827468584206</v>
      </c>
      <c r="G300" s="156">
        <f t="shared" si="14"/>
        <v>322.55</v>
      </c>
      <c r="H300" s="96">
        <v>85</v>
      </c>
      <c r="I300" s="100">
        <v>689</v>
      </c>
      <c r="J300" s="100">
        <v>366.45</v>
      </c>
    </row>
    <row r="301" spans="1:10" ht="23.25">
      <c r="A301" s="94"/>
      <c r="B301" s="96">
        <v>11</v>
      </c>
      <c r="C301" s="107">
        <v>86.0633</v>
      </c>
      <c r="D301" s="107">
        <v>86.0724</v>
      </c>
      <c r="E301" s="107">
        <f t="shared" si="12"/>
        <v>0.00910000000000366</v>
      </c>
      <c r="F301" s="185">
        <f t="shared" si="13"/>
        <v>35.38515378933648</v>
      </c>
      <c r="G301" s="156">
        <f t="shared" si="14"/>
        <v>257.16999999999996</v>
      </c>
      <c r="H301" s="96">
        <v>86</v>
      </c>
      <c r="I301" s="100">
        <v>802.52</v>
      </c>
      <c r="J301" s="100">
        <v>545.35</v>
      </c>
    </row>
    <row r="302" spans="1:10" ht="23.25">
      <c r="A302" s="94"/>
      <c r="B302" s="96">
        <v>12</v>
      </c>
      <c r="C302" s="107">
        <v>84.8492</v>
      </c>
      <c r="D302" s="107">
        <v>84.856</v>
      </c>
      <c r="E302" s="107">
        <f t="shared" si="12"/>
        <v>0.006799999999998363</v>
      </c>
      <c r="F302" s="185">
        <f t="shared" si="13"/>
        <v>24.563811725601855</v>
      </c>
      <c r="G302" s="156">
        <f t="shared" si="14"/>
        <v>276.83000000000004</v>
      </c>
      <c r="H302" s="96">
        <v>87</v>
      </c>
      <c r="I302" s="100">
        <v>814.25</v>
      </c>
      <c r="J302" s="100">
        <v>537.42</v>
      </c>
    </row>
    <row r="303" spans="1:10" ht="23.25">
      <c r="A303" s="94">
        <v>21962</v>
      </c>
      <c r="B303" s="96">
        <v>13</v>
      </c>
      <c r="C303" s="107">
        <v>86.7048</v>
      </c>
      <c r="D303" s="107">
        <v>86.7148</v>
      </c>
      <c r="E303" s="107">
        <f t="shared" si="12"/>
        <v>0.009999999999990905</v>
      </c>
      <c r="F303" s="185">
        <f t="shared" si="13"/>
        <v>35.00420050402866</v>
      </c>
      <c r="G303" s="156">
        <f t="shared" si="14"/>
        <v>285.67999999999995</v>
      </c>
      <c r="H303" s="96">
        <v>88</v>
      </c>
      <c r="I303" s="100">
        <v>786.67</v>
      </c>
      <c r="J303" s="100">
        <v>500.99</v>
      </c>
    </row>
    <row r="304" spans="1:10" ht="23.25">
      <c r="A304" s="94"/>
      <c r="B304" s="96">
        <v>14</v>
      </c>
      <c r="C304" s="107">
        <v>85.9224</v>
      </c>
      <c r="D304" s="107">
        <v>85.9296</v>
      </c>
      <c r="E304" s="107">
        <f t="shared" si="12"/>
        <v>0.007199999999997431</v>
      </c>
      <c r="F304" s="185">
        <f t="shared" si="13"/>
        <v>25.0008680856885</v>
      </c>
      <c r="G304" s="156">
        <f t="shared" si="14"/>
        <v>287.99</v>
      </c>
      <c r="H304" s="96">
        <v>89</v>
      </c>
      <c r="I304" s="100">
        <v>681.96</v>
      </c>
      <c r="J304" s="100">
        <v>393.97</v>
      </c>
    </row>
    <row r="305" spans="1:10" ht="23.25">
      <c r="A305" s="94"/>
      <c r="B305" s="96">
        <v>15</v>
      </c>
      <c r="C305" s="107">
        <v>86.9906</v>
      </c>
      <c r="D305" s="107">
        <v>86.9971</v>
      </c>
      <c r="E305" s="107">
        <f t="shared" si="12"/>
        <v>0.006500000000002615</v>
      </c>
      <c r="F305" s="185">
        <f t="shared" si="13"/>
        <v>23.837465160637436</v>
      </c>
      <c r="G305" s="156">
        <f t="shared" si="14"/>
        <v>272.67999999999995</v>
      </c>
      <c r="H305" s="96">
        <v>90</v>
      </c>
      <c r="I305" s="100">
        <v>813.8</v>
      </c>
      <c r="J305" s="100">
        <v>541.12</v>
      </c>
    </row>
    <row r="306" spans="1:10" ht="23.25">
      <c r="A306" s="94">
        <v>21974</v>
      </c>
      <c r="B306" s="96">
        <v>16</v>
      </c>
      <c r="C306" s="107">
        <v>86.1135</v>
      </c>
      <c r="D306" s="107">
        <v>86.1233</v>
      </c>
      <c r="E306" s="107">
        <f t="shared" si="12"/>
        <v>0.009799999999998477</v>
      </c>
      <c r="F306" s="185">
        <f t="shared" si="13"/>
        <v>30.47453199825386</v>
      </c>
      <c r="G306" s="156">
        <f t="shared" si="14"/>
        <v>321.58</v>
      </c>
      <c r="H306" s="96">
        <v>91</v>
      </c>
      <c r="I306" s="100">
        <v>684.99</v>
      </c>
      <c r="J306" s="100">
        <v>363.41</v>
      </c>
    </row>
    <row r="307" spans="1:10" ht="23.25">
      <c r="A307" s="94"/>
      <c r="B307" s="96">
        <v>17</v>
      </c>
      <c r="C307" s="107">
        <v>87.2135</v>
      </c>
      <c r="D307" s="107">
        <v>87.222</v>
      </c>
      <c r="E307" s="107">
        <f t="shared" si="12"/>
        <v>0.008499999999997954</v>
      </c>
      <c r="F307" s="185">
        <f t="shared" si="13"/>
        <v>25.691400936974322</v>
      </c>
      <c r="G307" s="156">
        <f t="shared" si="14"/>
        <v>330.84999999999997</v>
      </c>
      <c r="H307" s="96">
        <v>92</v>
      </c>
      <c r="I307" s="100">
        <v>699.89</v>
      </c>
      <c r="J307" s="100">
        <v>369.04</v>
      </c>
    </row>
    <row r="308" spans="1:10" ht="23.25">
      <c r="A308" s="94"/>
      <c r="B308" s="96">
        <v>18</v>
      </c>
      <c r="C308" s="107">
        <v>85.1167</v>
      </c>
      <c r="D308" s="107">
        <v>85.1266</v>
      </c>
      <c r="E308" s="107">
        <f t="shared" si="12"/>
        <v>0.009900000000001796</v>
      </c>
      <c r="F308" s="185">
        <f t="shared" si="13"/>
        <v>34.2667266622886</v>
      </c>
      <c r="G308" s="156">
        <f t="shared" si="14"/>
        <v>288.90999999999997</v>
      </c>
      <c r="H308" s="96">
        <v>93</v>
      </c>
      <c r="I308" s="100">
        <v>826.77</v>
      </c>
      <c r="J308" s="100">
        <v>537.86</v>
      </c>
    </row>
    <row r="309" spans="1:10" ht="23.25">
      <c r="A309" s="94">
        <v>21985</v>
      </c>
      <c r="B309" s="96">
        <v>28</v>
      </c>
      <c r="C309" s="107">
        <v>87.1778</v>
      </c>
      <c r="D309" s="107">
        <v>87.1792</v>
      </c>
      <c r="E309" s="107">
        <f t="shared" si="12"/>
        <v>0.0013999999999896318</v>
      </c>
      <c r="F309" s="185">
        <f t="shared" si="13"/>
        <v>6.2878958005373065</v>
      </c>
      <c r="G309" s="156">
        <f t="shared" si="14"/>
        <v>222.6500000000001</v>
      </c>
      <c r="H309" s="96">
        <v>94</v>
      </c>
      <c r="I309" s="100">
        <v>748.95</v>
      </c>
      <c r="J309" s="100">
        <v>526.3</v>
      </c>
    </row>
    <row r="310" spans="1:10" ht="23.25">
      <c r="A310" s="94"/>
      <c r="B310" s="96">
        <v>29</v>
      </c>
      <c r="C310" s="107">
        <v>85.1984</v>
      </c>
      <c r="D310" s="107">
        <v>85.2013</v>
      </c>
      <c r="E310" s="107">
        <f t="shared" si="12"/>
        <v>0.002899999999996794</v>
      </c>
      <c r="F310" s="185">
        <f t="shared" si="13"/>
        <v>9.341880617198061</v>
      </c>
      <c r="G310" s="156">
        <f t="shared" si="14"/>
        <v>310.43</v>
      </c>
      <c r="H310" s="96">
        <v>95</v>
      </c>
      <c r="I310" s="100">
        <v>638.85</v>
      </c>
      <c r="J310" s="100">
        <v>328.42</v>
      </c>
    </row>
    <row r="311" spans="1:10" ht="23.25">
      <c r="A311" s="94"/>
      <c r="B311" s="96">
        <v>30</v>
      </c>
      <c r="C311" s="107">
        <v>84.9235</v>
      </c>
      <c r="D311" s="107">
        <v>84.9256</v>
      </c>
      <c r="E311" s="107">
        <f t="shared" si="12"/>
        <v>0.0020999999999986585</v>
      </c>
      <c r="F311" s="185">
        <f t="shared" si="13"/>
        <v>6.389581938777638</v>
      </c>
      <c r="G311" s="156">
        <f t="shared" si="14"/>
        <v>328.66</v>
      </c>
      <c r="H311" s="96">
        <v>96</v>
      </c>
      <c r="I311" s="100">
        <v>698.7</v>
      </c>
      <c r="J311" s="100">
        <v>370.04</v>
      </c>
    </row>
    <row r="312" spans="1:10" ht="23.25">
      <c r="A312" s="94">
        <v>21992</v>
      </c>
      <c r="B312" s="96">
        <v>31</v>
      </c>
      <c r="C312" s="107">
        <v>84.8524</v>
      </c>
      <c r="D312" s="107">
        <v>84.8524</v>
      </c>
      <c r="E312" s="107">
        <f t="shared" si="12"/>
        <v>0</v>
      </c>
      <c r="F312" s="185">
        <f t="shared" si="13"/>
        <v>0</v>
      </c>
      <c r="G312" s="156">
        <f t="shared" si="14"/>
        <v>287.71000000000004</v>
      </c>
      <c r="H312" s="96">
        <v>97</v>
      </c>
      <c r="I312" s="100">
        <v>820.5</v>
      </c>
      <c r="J312" s="100">
        <v>532.79</v>
      </c>
    </row>
    <row r="313" spans="1:10" ht="23.25">
      <c r="A313" s="94"/>
      <c r="B313" s="96">
        <v>32</v>
      </c>
      <c r="C313" s="107">
        <v>85.0156</v>
      </c>
      <c r="D313" s="107">
        <v>85.0156</v>
      </c>
      <c r="E313" s="107">
        <f t="shared" si="12"/>
        <v>0</v>
      </c>
      <c r="F313" s="185">
        <f t="shared" si="13"/>
        <v>0</v>
      </c>
      <c r="G313" s="156">
        <f t="shared" si="14"/>
        <v>268.16999999999996</v>
      </c>
      <c r="H313" s="96">
        <v>98</v>
      </c>
      <c r="I313" s="100">
        <v>817.54</v>
      </c>
      <c r="J313" s="100">
        <v>549.37</v>
      </c>
    </row>
    <row r="314" spans="1:10" ht="23.25">
      <c r="A314" s="94"/>
      <c r="B314" s="96">
        <v>33</v>
      </c>
      <c r="C314" s="107">
        <v>85.9741</v>
      </c>
      <c r="D314" s="107">
        <v>85.9741</v>
      </c>
      <c r="E314" s="107">
        <f t="shared" si="12"/>
        <v>0</v>
      </c>
      <c r="F314" s="185">
        <f t="shared" si="13"/>
        <v>0</v>
      </c>
      <c r="G314" s="156">
        <f t="shared" si="14"/>
        <v>327.16</v>
      </c>
      <c r="H314" s="96">
        <v>99</v>
      </c>
      <c r="I314" s="100">
        <v>644.35</v>
      </c>
      <c r="J314" s="100">
        <v>317.19</v>
      </c>
    </row>
    <row r="315" spans="1:10" ht="23.25">
      <c r="A315" s="94">
        <v>21999</v>
      </c>
      <c r="B315" s="96">
        <v>34</v>
      </c>
      <c r="C315" s="107">
        <v>83.6973</v>
      </c>
      <c r="D315" s="107">
        <v>83.7049</v>
      </c>
      <c r="E315" s="107">
        <f t="shared" si="12"/>
        <v>0.0075999999999964984</v>
      </c>
      <c r="F315" s="185">
        <f t="shared" si="13"/>
        <v>27.506333695246102</v>
      </c>
      <c r="G315" s="156">
        <f t="shared" si="14"/>
        <v>276.3</v>
      </c>
      <c r="H315" s="96">
        <v>100</v>
      </c>
      <c r="I315" s="100">
        <v>692.71</v>
      </c>
      <c r="J315" s="100">
        <v>416.41</v>
      </c>
    </row>
    <row r="316" spans="1:10" ht="23.25">
      <c r="A316" s="94"/>
      <c r="B316" s="96">
        <v>35</v>
      </c>
      <c r="C316" s="107">
        <v>84.9639</v>
      </c>
      <c r="D316" s="107">
        <v>84.9657</v>
      </c>
      <c r="E316" s="107">
        <f t="shared" si="12"/>
        <v>0.0018000000000029104</v>
      </c>
      <c r="F316" s="185">
        <f t="shared" si="13"/>
        <v>7.265095253482848</v>
      </c>
      <c r="G316" s="156">
        <f t="shared" si="14"/>
        <v>247.76</v>
      </c>
      <c r="H316" s="96">
        <v>102</v>
      </c>
      <c r="I316" s="100">
        <v>788</v>
      </c>
      <c r="J316" s="100">
        <v>540.24</v>
      </c>
    </row>
    <row r="317" spans="1:10" ht="23.25">
      <c r="A317" s="148"/>
      <c r="B317" s="149">
        <v>36</v>
      </c>
      <c r="C317" s="150">
        <v>84.5515</v>
      </c>
      <c r="D317" s="150">
        <v>84.5556</v>
      </c>
      <c r="E317" s="150">
        <f t="shared" si="12"/>
        <v>0.004099999999993997</v>
      </c>
      <c r="F317" s="189">
        <f t="shared" si="13"/>
        <v>16.13410986932944</v>
      </c>
      <c r="G317" s="159">
        <f t="shared" si="14"/>
        <v>254.12</v>
      </c>
      <c r="H317" s="149">
        <v>103</v>
      </c>
      <c r="I317" s="154">
        <v>818.41</v>
      </c>
      <c r="J317" s="154">
        <v>564.29</v>
      </c>
    </row>
    <row r="318" spans="1:10" ht="23.25">
      <c r="A318" s="136">
        <v>22032</v>
      </c>
      <c r="B318" s="137">
        <v>22</v>
      </c>
      <c r="C318" s="138">
        <v>85.1308</v>
      </c>
      <c r="D318" s="138">
        <v>85.138</v>
      </c>
      <c r="E318" s="138">
        <f t="shared" si="12"/>
        <v>0.0072000000000116415</v>
      </c>
      <c r="F318" s="187">
        <f t="shared" si="13"/>
        <v>28.31858407084225</v>
      </c>
      <c r="G318" s="158">
        <f t="shared" si="14"/>
        <v>254.25</v>
      </c>
      <c r="H318" s="137">
        <v>1</v>
      </c>
      <c r="I318" s="141">
        <v>837.1</v>
      </c>
      <c r="J318" s="141">
        <v>582.85</v>
      </c>
    </row>
    <row r="319" spans="1:10" ht="23.25">
      <c r="A319" s="94"/>
      <c r="B319" s="96">
        <v>23</v>
      </c>
      <c r="C319" s="107">
        <v>87.6563</v>
      </c>
      <c r="D319" s="107">
        <v>87.6653</v>
      </c>
      <c r="E319" s="107">
        <f t="shared" si="12"/>
        <v>0.009000000000000341</v>
      </c>
      <c r="F319" s="185">
        <f t="shared" si="13"/>
        <v>26.1772490619829</v>
      </c>
      <c r="G319" s="156">
        <f t="shared" si="14"/>
        <v>343.81000000000006</v>
      </c>
      <c r="H319" s="96">
        <v>2</v>
      </c>
      <c r="I319" s="100">
        <v>693.82</v>
      </c>
      <c r="J319" s="100">
        <v>350.01</v>
      </c>
    </row>
    <row r="320" spans="1:10" ht="23.25">
      <c r="A320" s="94"/>
      <c r="B320" s="96">
        <v>24</v>
      </c>
      <c r="C320" s="107">
        <v>88.0354</v>
      </c>
      <c r="D320" s="107">
        <v>88.0439</v>
      </c>
      <c r="E320" s="107">
        <f t="shared" si="12"/>
        <v>0.008499999999997954</v>
      </c>
      <c r="F320" s="185">
        <f t="shared" si="13"/>
        <v>28.623383620682766</v>
      </c>
      <c r="G320" s="156">
        <f t="shared" si="14"/>
        <v>296.96</v>
      </c>
      <c r="H320" s="96">
        <v>3</v>
      </c>
      <c r="I320" s="100">
        <v>716.8</v>
      </c>
      <c r="J320" s="100">
        <v>419.84</v>
      </c>
    </row>
    <row r="321" spans="1:10" ht="23.25">
      <c r="A321" s="94">
        <v>22055</v>
      </c>
      <c r="B321" s="96">
        <v>19</v>
      </c>
      <c r="C321" s="107">
        <v>88.9698</v>
      </c>
      <c r="D321" s="107">
        <v>88.9857</v>
      </c>
      <c r="E321" s="107">
        <f t="shared" si="12"/>
        <v>0.015899999999987813</v>
      </c>
      <c r="F321" s="185">
        <f t="shared" si="13"/>
        <v>49.517284335060154</v>
      </c>
      <c r="G321" s="156">
        <f t="shared" si="14"/>
        <v>321.09999999999997</v>
      </c>
      <c r="H321" s="96">
        <v>4</v>
      </c>
      <c r="I321" s="100">
        <v>795.01</v>
      </c>
      <c r="J321" s="100">
        <v>473.91</v>
      </c>
    </row>
    <row r="322" spans="1:10" ht="23.25">
      <c r="A322" s="94"/>
      <c r="B322" s="96">
        <v>20</v>
      </c>
      <c r="C322" s="107">
        <v>84.6737</v>
      </c>
      <c r="D322" s="107">
        <v>84.6828</v>
      </c>
      <c r="E322" s="107">
        <f t="shared" si="12"/>
        <v>0.00910000000000366</v>
      </c>
      <c r="F322" s="185">
        <f t="shared" si="13"/>
        <v>27.216988186043544</v>
      </c>
      <c r="G322" s="156">
        <f t="shared" si="14"/>
        <v>334.35</v>
      </c>
      <c r="H322" s="96">
        <v>5</v>
      </c>
      <c r="I322" s="100">
        <v>722.86</v>
      </c>
      <c r="J322" s="100">
        <v>388.51</v>
      </c>
    </row>
    <row r="323" spans="1:10" ht="23.25">
      <c r="A323" s="94"/>
      <c r="B323" s="96">
        <v>21</v>
      </c>
      <c r="C323" s="107">
        <v>86.3616</v>
      </c>
      <c r="D323" s="107">
        <v>86.3718</v>
      </c>
      <c r="E323" s="107">
        <f t="shared" si="12"/>
        <v>0.010199999999997544</v>
      </c>
      <c r="F323" s="185">
        <f t="shared" si="13"/>
        <v>29.468696732434474</v>
      </c>
      <c r="G323" s="156">
        <f t="shared" si="14"/>
        <v>346.13</v>
      </c>
      <c r="H323" s="96">
        <v>6</v>
      </c>
      <c r="I323" s="100">
        <v>653.89</v>
      </c>
      <c r="J323" s="100">
        <v>307.76</v>
      </c>
    </row>
    <row r="324" spans="1:10" ht="23.25">
      <c r="A324" s="94">
        <v>22062</v>
      </c>
      <c r="B324" s="96">
        <v>22</v>
      </c>
      <c r="C324" s="107">
        <v>85.1234</v>
      </c>
      <c r="D324" s="107">
        <v>85.8094</v>
      </c>
      <c r="E324" s="107">
        <f t="shared" si="12"/>
        <v>0.6859999999999928</v>
      </c>
      <c r="F324" s="185">
        <f t="shared" si="13"/>
        <v>2384.2624774085675</v>
      </c>
      <c r="G324" s="156">
        <f t="shared" si="14"/>
        <v>287.7199999999999</v>
      </c>
      <c r="H324" s="96">
        <v>7</v>
      </c>
      <c r="I324" s="100">
        <v>810.68</v>
      </c>
      <c r="J324" s="100">
        <v>522.96</v>
      </c>
    </row>
    <row r="325" spans="1:10" ht="23.25">
      <c r="A325" s="94"/>
      <c r="B325" s="96">
        <v>23</v>
      </c>
      <c r="C325" s="107">
        <v>87.6689</v>
      </c>
      <c r="D325" s="107">
        <v>88.3734</v>
      </c>
      <c r="E325" s="107">
        <f t="shared" si="12"/>
        <v>0.7045000000000101</v>
      </c>
      <c r="F325" s="185">
        <f t="shared" si="13"/>
        <v>2068.408690546125</v>
      </c>
      <c r="G325" s="156">
        <f t="shared" si="14"/>
        <v>340.59999999999997</v>
      </c>
      <c r="H325" s="96">
        <v>8</v>
      </c>
      <c r="I325" s="100">
        <v>760.64</v>
      </c>
      <c r="J325" s="100">
        <v>420.04</v>
      </c>
    </row>
    <row r="326" spans="1:10" ht="23.25">
      <c r="A326" s="94"/>
      <c r="B326" s="96">
        <v>24</v>
      </c>
      <c r="C326" s="107">
        <v>88.0493</v>
      </c>
      <c r="D326" s="107">
        <v>88.9262</v>
      </c>
      <c r="E326" s="107">
        <f t="shared" si="12"/>
        <v>0.876899999999992</v>
      </c>
      <c r="F326" s="185">
        <f t="shared" si="13"/>
        <v>2604.62767695367</v>
      </c>
      <c r="G326" s="156">
        <f t="shared" si="14"/>
        <v>336.66999999999996</v>
      </c>
      <c r="H326" s="96">
        <v>9</v>
      </c>
      <c r="I326" s="100">
        <v>824.18</v>
      </c>
      <c r="J326" s="100">
        <v>487.51</v>
      </c>
    </row>
    <row r="327" spans="1:10" ht="23.25">
      <c r="A327" s="94">
        <v>22063</v>
      </c>
      <c r="B327" s="96">
        <v>25</v>
      </c>
      <c r="C327" s="107">
        <v>87.0448</v>
      </c>
      <c r="D327" s="107">
        <v>87.2099</v>
      </c>
      <c r="E327" s="107">
        <f t="shared" si="12"/>
        <v>0.16510000000000957</v>
      </c>
      <c r="F327" s="185">
        <f t="shared" si="13"/>
        <v>497.73892071151516</v>
      </c>
      <c r="G327" s="156">
        <f t="shared" si="14"/>
        <v>331.7</v>
      </c>
      <c r="H327" s="96">
        <v>10</v>
      </c>
      <c r="I327" s="100">
        <v>695.26</v>
      </c>
      <c r="J327" s="100">
        <v>363.56</v>
      </c>
    </row>
    <row r="328" spans="1:10" ht="23.25">
      <c r="A328" s="94"/>
      <c r="B328" s="96">
        <v>26</v>
      </c>
      <c r="C328" s="107">
        <v>85.799</v>
      </c>
      <c r="D328" s="107">
        <v>85.9881</v>
      </c>
      <c r="E328" s="107">
        <f t="shared" si="12"/>
        <v>0.18909999999999627</v>
      </c>
      <c r="F328" s="185">
        <f t="shared" si="13"/>
        <v>601.2145105395234</v>
      </c>
      <c r="G328" s="156">
        <f t="shared" si="14"/>
        <v>314.53</v>
      </c>
      <c r="H328" s="96">
        <v>11</v>
      </c>
      <c r="I328" s="100">
        <v>688.06</v>
      </c>
      <c r="J328" s="100">
        <v>373.53</v>
      </c>
    </row>
    <row r="329" spans="1:10" ht="23.25">
      <c r="A329" s="94"/>
      <c r="B329" s="96">
        <v>27</v>
      </c>
      <c r="C329" s="107">
        <v>86.2992</v>
      </c>
      <c r="D329" s="107">
        <v>86.5055</v>
      </c>
      <c r="E329" s="107">
        <f t="shared" si="12"/>
        <v>0.20629999999999882</v>
      </c>
      <c r="F329" s="185">
        <f t="shared" si="13"/>
        <v>594.5930366612832</v>
      </c>
      <c r="G329" s="156">
        <f t="shared" si="14"/>
        <v>346.96</v>
      </c>
      <c r="H329" s="96">
        <v>12</v>
      </c>
      <c r="I329" s="100">
        <v>725.37</v>
      </c>
      <c r="J329" s="100">
        <v>378.41</v>
      </c>
    </row>
    <row r="330" spans="1:10" ht="23.25">
      <c r="A330" s="94">
        <v>22082</v>
      </c>
      <c r="B330" s="96">
        <v>10</v>
      </c>
      <c r="C330" s="107">
        <v>85.1283</v>
      </c>
      <c r="D330" s="107">
        <v>85.1462</v>
      </c>
      <c r="E330" s="107">
        <f t="shared" si="12"/>
        <v>0.017899999999997362</v>
      </c>
      <c r="F330" s="185">
        <f t="shared" si="13"/>
        <v>60.84710041470313</v>
      </c>
      <c r="G330" s="156">
        <f t="shared" si="14"/>
        <v>294.17999999999995</v>
      </c>
      <c r="H330" s="96">
        <v>13</v>
      </c>
      <c r="I330" s="100">
        <v>877.02</v>
      </c>
      <c r="J330" s="100">
        <v>582.84</v>
      </c>
    </row>
    <row r="331" spans="1:10" ht="23.25">
      <c r="A331" s="94"/>
      <c r="B331" s="96">
        <v>11</v>
      </c>
      <c r="C331" s="107">
        <v>86.1414</v>
      </c>
      <c r="D331" s="107">
        <v>86.1624</v>
      </c>
      <c r="E331" s="107">
        <f t="shared" si="12"/>
        <v>0.021000000000000796</v>
      </c>
      <c r="F331" s="185">
        <f t="shared" si="13"/>
        <v>68.45073177092081</v>
      </c>
      <c r="G331" s="156">
        <f t="shared" si="14"/>
        <v>306.79</v>
      </c>
      <c r="H331" s="96">
        <v>14</v>
      </c>
      <c r="I331" s="100">
        <v>674.23</v>
      </c>
      <c r="J331" s="100">
        <v>367.44</v>
      </c>
    </row>
    <row r="332" spans="1:10" ht="23.25">
      <c r="A332" s="94"/>
      <c r="B332" s="96">
        <v>12</v>
      </c>
      <c r="C332" s="107">
        <v>84.8513</v>
      </c>
      <c r="D332" s="107">
        <v>84.8744</v>
      </c>
      <c r="E332" s="107">
        <f t="shared" si="12"/>
        <v>0.023099999999999454</v>
      </c>
      <c r="F332" s="185">
        <f t="shared" si="13"/>
        <v>78.94736842105075</v>
      </c>
      <c r="G332" s="156">
        <f t="shared" si="14"/>
        <v>292.6</v>
      </c>
      <c r="H332" s="96">
        <v>15</v>
      </c>
      <c r="I332" s="100">
        <v>820.62</v>
      </c>
      <c r="J332" s="100">
        <v>528.02</v>
      </c>
    </row>
    <row r="333" spans="1:10" ht="23.25">
      <c r="A333" s="94">
        <v>22090</v>
      </c>
      <c r="B333" s="96">
        <v>13</v>
      </c>
      <c r="C333" s="107">
        <v>86.7966</v>
      </c>
      <c r="D333" s="107">
        <v>86.8046</v>
      </c>
      <c r="E333" s="107">
        <f t="shared" si="12"/>
        <v>0.007999999999995566</v>
      </c>
      <c r="F333" s="185">
        <f t="shared" si="13"/>
        <v>27.570995312915514</v>
      </c>
      <c r="G333" s="156">
        <f t="shared" si="14"/>
        <v>290.16</v>
      </c>
      <c r="H333" s="96">
        <v>16</v>
      </c>
      <c r="I333" s="100">
        <v>620.25</v>
      </c>
      <c r="J333" s="100">
        <v>330.09</v>
      </c>
    </row>
    <row r="334" spans="1:10" ht="23.25">
      <c r="A334" s="94"/>
      <c r="B334" s="96">
        <v>14</v>
      </c>
      <c r="C334" s="107">
        <v>85.9899</v>
      </c>
      <c r="D334" s="107">
        <v>85.9971</v>
      </c>
      <c r="E334" s="107">
        <f t="shared" si="12"/>
        <v>0.007199999999997431</v>
      </c>
      <c r="F334" s="185">
        <f t="shared" si="13"/>
        <v>26.749888542121532</v>
      </c>
      <c r="G334" s="156">
        <f t="shared" si="14"/>
        <v>269.15999999999997</v>
      </c>
      <c r="H334" s="96">
        <v>17</v>
      </c>
      <c r="I334" s="100">
        <v>741.18</v>
      </c>
      <c r="J334" s="100">
        <v>472.02</v>
      </c>
    </row>
    <row r="335" spans="1:10" ht="23.25">
      <c r="A335" s="94"/>
      <c r="B335" s="96">
        <v>15</v>
      </c>
      <c r="C335" s="107">
        <v>87.034</v>
      </c>
      <c r="D335" s="107">
        <v>87.0416</v>
      </c>
      <c r="E335" s="107">
        <f t="shared" si="12"/>
        <v>0.0075999999999964984</v>
      </c>
      <c r="F335" s="185">
        <f t="shared" si="13"/>
        <v>28.232846688199785</v>
      </c>
      <c r="G335" s="156">
        <f t="shared" si="14"/>
        <v>269.18999999999994</v>
      </c>
      <c r="H335" s="96">
        <v>18</v>
      </c>
      <c r="I335" s="100">
        <v>747.04</v>
      </c>
      <c r="J335" s="100">
        <v>477.85</v>
      </c>
    </row>
    <row r="336" spans="1:10" ht="23.25">
      <c r="A336" s="94">
        <v>22094</v>
      </c>
      <c r="B336" s="96">
        <v>16</v>
      </c>
      <c r="C336" s="107">
        <v>86.1807</v>
      </c>
      <c r="D336" s="107">
        <v>86.1955</v>
      </c>
      <c r="E336" s="107">
        <f t="shared" si="12"/>
        <v>0.014799999999993929</v>
      </c>
      <c r="F336" s="185">
        <f t="shared" si="13"/>
        <v>47.00949718893983</v>
      </c>
      <c r="G336" s="156">
        <f t="shared" si="14"/>
        <v>314.83000000000004</v>
      </c>
      <c r="H336" s="96">
        <v>19</v>
      </c>
      <c r="I336" s="100">
        <v>661.95</v>
      </c>
      <c r="J336" s="100">
        <v>347.12</v>
      </c>
    </row>
    <row r="337" spans="1:10" ht="23.25">
      <c r="A337" s="94"/>
      <c r="B337" s="96">
        <v>17</v>
      </c>
      <c r="C337" s="107">
        <v>87.3005</v>
      </c>
      <c r="D337" s="107">
        <v>87.3197</v>
      </c>
      <c r="E337" s="107">
        <f t="shared" si="12"/>
        <v>0.019199999999997885</v>
      </c>
      <c r="F337" s="185">
        <f t="shared" si="13"/>
        <v>60.717222187078264</v>
      </c>
      <c r="G337" s="156">
        <f t="shared" si="14"/>
        <v>316.21999999999997</v>
      </c>
      <c r="H337" s="96">
        <v>20</v>
      </c>
      <c r="I337" s="100">
        <v>695.81</v>
      </c>
      <c r="J337" s="100">
        <v>379.59</v>
      </c>
    </row>
    <row r="338" spans="1:10" ht="23.25">
      <c r="A338" s="94"/>
      <c r="B338" s="96">
        <v>18</v>
      </c>
      <c r="C338" s="107">
        <v>85.2003</v>
      </c>
      <c r="D338" s="107">
        <v>85.211</v>
      </c>
      <c r="E338" s="107">
        <f t="shared" si="12"/>
        <v>0.010699999999999932</v>
      </c>
      <c r="F338" s="185">
        <f t="shared" si="13"/>
        <v>40.94283309099231</v>
      </c>
      <c r="G338" s="156">
        <f t="shared" si="14"/>
        <v>261.34000000000003</v>
      </c>
      <c r="H338" s="96">
        <v>21</v>
      </c>
      <c r="I338" s="100">
        <v>819.89</v>
      </c>
      <c r="J338" s="100">
        <v>558.55</v>
      </c>
    </row>
    <row r="339" spans="1:10" ht="23.25">
      <c r="A339" s="94">
        <v>22104</v>
      </c>
      <c r="B339" s="96">
        <v>28</v>
      </c>
      <c r="C339" s="107">
        <v>87.2443</v>
      </c>
      <c r="D339" s="107">
        <v>87.2562</v>
      </c>
      <c r="E339" s="107">
        <f t="shared" si="12"/>
        <v>0.011900000000011346</v>
      </c>
      <c r="F339" s="185">
        <f t="shared" si="13"/>
        <v>37.10401596411619</v>
      </c>
      <c r="G339" s="156">
        <f t="shared" si="14"/>
        <v>320.72</v>
      </c>
      <c r="H339" s="96">
        <v>22</v>
      </c>
      <c r="I339" s="100">
        <v>850.47</v>
      </c>
      <c r="J339" s="100">
        <v>529.75</v>
      </c>
    </row>
    <row r="340" spans="1:10" ht="23.25">
      <c r="A340" s="94"/>
      <c r="B340" s="96">
        <v>29</v>
      </c>
      <c r="C340" s="107">
        <v>85.203</v>
      </c>
      <c r="D340" s="107">
        <v>85.2185</v>
      </c>
      <c r="E340" s="107">
        <f t="shared" si="12"/>
        <v>0.015500000000002956</v>
      </c>
      <c r="F340" s="185">
        <f t="shared" si="13"/>
        <v>52.704954265711024</v>
      </c>
      <c r="G340" s="156">
        <f t="shared" si="14"/>
        <v>294.09000000000003</v>
      </c>
      <c r="H340" s="96">
        <v>23</v>
      </c>
      <c r="I340" s="100">
        <v>843.49</v>
      </c>
      <c r="J340" s="100">
        <v>549.4</v>
      </c>
    </row>
    <row r="341" spans="1:10" ht="23.25">
      <c r="A341" s="94"/>
      <c r="B341" s="96">
        <v>30</v>
      </c>
      <c r="C341" s="107">
        <v>84.9664</v>
      </c>
      <c r="D341" s="107">
        <v>84.9806</v>
      </c>
      <c r="E341" s="107">
        <f t="shared" si="12"/>
        <v>0.014200000000002433</v>
      </c>
      <c r="F341" s="185">
        <f t="shared" si="13"/>
        <v>42.76850792121688</v>
      </c>
      <c r="G341" s="156">
        <f t="shared" si="14"/>
        <v>332.0200000000001</v>
      </c>
      <c r="H341" s="96">
        <v>24</v>
      </c>
      <c r="I341" s="100">
        <v>868.32</v>
      </c>
      <c r="J341" s="100">
        <v>536.3</v>
      </c>
    </row>
    <row r="342" spans="1:10" ht="23.25">
      <c r="A342" s="94">
        <v>22108</v>
      </c>
      <c r="B342" s="96">
        <v>31</v>
      </c>
      <c r="C342" s="107">
        <v>84.8461</v>
      </c>
      <c r="D342" s="107">
        <v>84.9774</v>
      </c>
      <c r="E342" s="107">
        <f t="shared" si="12"/>
        <v>0.13129999999999598</v>
      </c>
      <c r="F342" s="185">
        <f t="shared" si="13"/>
        <v>398.8820366375915</v>
      </c>
      <c r="G342" s="156">
        <f t="shared" si="14"/>
        <v>329.16999999999996</v>
      </c>
      <c r="H342" s="96">
        <v>25</v>
      </c>
      <c r="I342" s="100">
        <v>862.54</v>
      </c>
      <c r="J342" s="100">
        <v>533.37</v>
      </c>
    </row>
    <row r="343" spans="1:10" ht="23.25">
      <c r="A343" s="94"/>
      <c r="B343" s="96">
        <v>32</v>
      </c>
      <c r="C343" s="107">
        <v>85.0063</v>
      </c>
      <c r="D343" s="107">
        <v>85.1485</v>
      </c>
      <c r="E343" s="107">
        <f t="shared" si="12"/>
        <v>0.14220000000000255</v>
      </c>
      <c r="F343" s="185">
        <f t="shared" si="13"/>
        <v>396.70804854234217</v>
      </c>
      <c r="G343" s="156">
        <f t="shared" si="14"/>
        <v>358.45000000000005</v>
      </c>
      <c r="H343" s="96">
        <v>26</v>
      </c>
      <c r="I343" s="100">
        <v>721.94</v>
      </c>
      <c r="J343" s="100">
        <v>363.49</v>
      </c>
    </row>
    <row r="344" spans="1:10" ht="23.25">
      <c r="A344" s="94"/>
      <c r="B344" s="96">
        <v>33</v>
      </c>
      <c r="C344" s="107">
        <v>85.9978</v>
      </c>
      <c r="D344" s="107">
        <v>86.1214</v>
      </c>
      <c r="E344" s="107">
        <f t="shared" si="12"/>
        <v>0.12359999999999616</v>
      </c>
      <c r="F344" s="185">
        <f t="shared" si="13"/>
        <v>383.87477483072297</v>
      </c>
      <c r="G344" s="156">
        <f t="shared" si="14"/>
        <v>321.97999999999996</v>
      </c>
      <c r="H344" s="96">
        <v>27</v>
      </c>
      <c r="I344" s="100">
        <v>695.52</v>
      </c>
      <c r="J344" s="100">
        <v>373.54</v>
      </c>
    </row>
    <row r="345" spans="1:10" ht="23.25">
      <c r="A345" s="94">
        <v>22115</v>
      </c>
      <c r="B345" s="96">
        <v>34</v>
      </c>
      <c r="C345" s="107">
        <v>83.7015</v>
      </c>
      <c r="D345" s="107">
        <v>85.0616</v>
      </c>
      <c r="E345" s="107">
        <f t="shared" si="12"/>
        <v>1.3601000000000028</v>
      </c>
      <c r="F345" s="185">
        <f t="shared" si="13"/>
        <v>3945.4065500536735</v>
      </c>
      <c r="G345" s="156">
        <f t="shared" si="14"/>
        <v>344.72999999999996</v>
      </c>
      <c r="H345" s="96">
        <v>28</v>
      </c>
      <c r="I345" s="100">
        <v>845.8</v>
      </c>
      <c r="J345" s="100">
        <v>501.07</v>
      </c>
    </row>
    <row r="346" spans="1:10" ht="23.25">
      <c r="A346" s="94"/>
      <c r="B346" s="96">
        <v>35</v>
      </c>
      <c r="C346" s="107">
        <v>85.005</v>
      </c>
      <c r="D346" s="107">
        <v>86.1203</v>
      </c>
      <c r="E346" s="107">
        <f t="shared" si="12"/>
        <v>1.1153000000000048</v>
      </c>
      <c r="F346" s="185">
        <f t="shared" si="13"/>
        <v>3163.9716312056876</v>
      </c>
      <c r="G346" s="156">
        <f t="shared" si="14"/>
        <v>352.5</v>
      </c>
      <c r="H346" s="96">
        <v>29</v>
      </c>
      <c r="I346" s="100">
        <v>714.85</v>
      </c>
      <c r="J346" s="100">
        <v>362.35</v>
      </c>
    </row>
    <row r="347" spans="1:10" ht="23.25">
      <c r="A347" s="94"/>
      <c r="B347" s="96">
        <v>36</v>
      </c>
      <c r="C347" s="107">
        <v>84.5885</v>
      </c>
      <c r="D347" s="107">
        <v>86.0655</v>
      </c>
      <c r="E347" s="107">
        <f t="shared" si="12"/>
        <v>1.4770000000000039</v>
      </c>
      <c r="F347" s="185">
        <f t="shared" si="13"/>
        <v>4098.679098679109</v>
      </c>
      <c r="G347" s="156">
        <f t="shared" si="14"/>
        <v>360.36</v>
      </c>
      <c r="H347" s="96">
        <v>30</v>
      </c>
      <c r="I347" s="100">
        <v>710.34</v>
      </c>
      <c r="J347" s="100">
        <v>349.98</v>
      </c>
    </row>
    <row r="348" spans="1:10" ht="23.25">
      <c r="A348" s="94">
        <v>22136</v>
      </c>
      <c r="B348" s="96">
        <v>10</v>
      </c>
      <c r="C348" s="107">
        <v>85.0812</v>
      </c>
      <c r="D348" s="107">
        <v>85.1851</v>
      </c>
      <c r="E348" s="107">
        <f t="shared" si="12"/>
        <v>0.1039000000000101</v>
      </c>
      <c r="F348" s="185">
        <f t="shared" si="13"/>
        <v>340.2429839211779</v>
      </c>
      <c r="G348" s="156">
        <f t="shared" si="14"/>
        <v>305.37</v>
      </c>
      <c r="H348" s="96">
        <v>31</v>
      </c>
      <c r="I348" s="100">
        <v>826.2</v>
      </c>
      <c r="J348" s="100">
        <v>520.83</v>
      </c>
    </row>
    <row r="349" spans="1:10" ht="23.25">
      <c r="A349" s="94"/>
      <c r="B349" s="96">
        <v>11</v>
      </c>
      <c r="C349" s="107">
        <v>86.1088</v>
      </c>
      <c r="D349" s="107">
        <v>86.2055</v>
      </c>
      <c r="E349" s="107">
        <f t="shared" si="12"/>
        <v>0.09669999999999845</v>
      </c>
      <c r="F349" s="185">
        <f t="shared" si="13"/>
        <v>332.77125847413356</v>
      </c>
      <c r="G349" s="156">
        <f t="shared" si="14"/>
        <v>290.59</v>
      </c>
      <c r="H349" s="96">
        <v>32</v>
      </c>
      <c r="I349" s="100">
        <v>604.3</v>
      </c>
      <c r="J349" s="100">
        <v>313.71</v>
      </c>
    </row>
    <row r="350" spans="1:10" ht="23.25">
      <c r="A350" s="94"/>
      <c r="B350" s="96">
        <v>12</v>
      </c>
      <c r="C350" s="107">
        <v>84.8283</v>
      </c>
      <c r="D350" s="107">
        <v>84.8962</v>
      </c>
      <c r="E350" s="107">
        <f t="shared" si="12"/>
        <v>0.06789999999999452</v>
      </c>
      <c r="F350" s="185">
        <f t="shared" si="13"/>
        <v>213.81112825517053</v>
      </c>
      <c r="G350" s="156">
        <f t="shared" si="14"/>
        <v>317.57000000000005</v>
      </c>
      <c r="H350" s="96">
        <v>33</v>
      </c>
      <c r="I350" s="100">
        <v>860.71</v>
      </c>
      <c r="J350" s="100">
        <v>543.14</v>
      </c>
    </row>
    <row r="351" spans="1:10" ht="23.25">
      <c r="A351" s="94">
        <v>22143</v>
      </c>
      <c r="B351" s="96">
        <v>13</v>
      </c>
      <c r="C351" s="107">
        <v>86.7542</v>
      </c>
      <c r="D351" s="107">
        <v>86.8076</v>
      </c>
      <c r="E351" s="107">
        <f t="shared" si="12"/>
        <v>0.05339999999999634</v>
      </c>
      <c r="F351" s="185">
        <f t="shared" si="13"/>
        <v>166.10158947400024</v>
      </c>
      <c r="G351" s="156">
        <f t="shared" si="14"/>
        <v>321.49</v>
      </c>
      <c r="H351" s="96">
        <v>34</v>
      </c>
      <c r="I351" s="100">
        <v>855.97</v>
      </c>
      <c r="J351" s="100">
        <v>534.48</v>
      </c>
    </row>
    <row r="352" spans="1:10" ht="23.25">
      <c r="A352" s="94"/>
      <c r="B352" s="96">
        <v>14</v>
      </c>
      <c r="C352" s="107">
        <v>86.9311</v>
      </c>
      <c r="D352" s="107">
        <v>86.9875</v>
      </c>
      <c r="E352" s="107">
        <f t="shared" si="12"/>
        <v>0.05639999999999645</v>
      </c>
      <c r="F352" s="185">
        <f t="shared" si="13"/>
        <v>162.475153400733</v>
      </c>
      <c r="G352" s="156">
        <f t="shared" si="14"/>
        <v>347.13</v>
      </c>
      <c r="H352" s="96">
        <v>35</v>
      </c>
      <c r="I352" s="100">
        <v>673.24</v>
      </c>
      <c r="J352" s="100">
        <v>326.11</v>
      </c>
    </row>
    <row r="353" spans="1:10" ht="23.25">
      <c r="A353" s="94"/>
      <c r="B353" s="96">
        <v>15</v>
      </c>
      <c r="C353" s="107">
        <v>87.0031</v>
      </c>
      <c r="D353" s="107">
        <v>87.0466</v>
      </c>
      <c r="E353" s="107">
        <f t="shared" si="12"/>
        <v>0.04349999999999454</v>
      </c>
      <c r="F353" s="185">
        <f t="shared" si="13"/>
        <v>152.44436656735425</v>
      </c>
      <c r="G353" s="156">
        <f t="shared" si="14"/>
        <v>285.35</v>
      </c>
      <c r="H353" s="96">
        <v>36</v>
      </c>
      <c r="I353" s="100">
        <v>816.87</v>
      </c>
      <c r="J353" s="100">
        <v>531.52</v>
      </c>
    </row>
    <row r="354" spans="1:10" ht="23.25">
      <c r="A354" s="94">
        <v>22159</v>
      </c>
      <c r="B354" s="96">
        <v>16</v>
      </c>
      <c r="C354" s="107">
        <v>86.1865</v>
      </c>
      <c r="D354" s="107">
        <v>86.1966</v>
      </c>
      <c r="E354" s="107">
        <f t="shared" si="12"/>
        <v>0.010100000000008436</v>
      </c>
      <c r="F354" s="185">
        <f t="shared" si="13"/>
        <v>38.68249712756965</v>
      </c>
      <c r="G354" s="156">
        <f t="shared" si="14"/>
        <v>261.1</v>
      </c>
      <c r="H354" s="96">
        <v>37</v>
      </c>
      <c r="I354" s="100">
        <v>810.45</v>
      </c>
      <c r="J354" s="100">
        <v>549.35</v>
      </c>
    </row>
    <row r="355" spans="1:10" ht="23.25">
      <c r="A355" s="94"/>
      <c r="B355" s="96">
        <v>17</v>
      </c>
      <c r="C355" s="107">
        <v>87.229</v>
      </c>
      <c r="D355" s="107">
        <v>87.2404</v>
      </c>
      <c r="E355" s="107">
        <f t="shared" si="12"/>
        <v>0.011399999999994748</v>
      </c>
      <c r="F355" s="185">
        <f t="shared" si="13"/>
        <v>35.08232035696183</v>
      </c>
      <c r="G355" s="156">
        <f t="shared" si="14"/>
        <v>324.95</v>
      </c>
      <c r="H355" s="96">
        <v>38</v>
      </c>
      <c r="I355" s="100">
        <v>695.16</v>
      </c>
      <c r="J355" s="100">
        <v>370.21</v>
      </c>
    </row>
    <row r="356" spans="1:10" ht="23.25">
      <c r="A356" s="94"/>
      <c r="B356" s="96">
        <v>18</v>
      </c>
      <c r="C356" s="107">
        <v>85.146</v>
      </c>
      <c r="D356" s="107">
        <v>85.1631</v>
      </c>
      <c r="E356" s="107">
        <f t="shared" si="12"/>
        <v>0.017099999999999227</v>
      </c>
      <c r="F356" s="185">
        <f t="shared" si="13"/>
        <v>53.44084005250087</v>
      </c>
      <c r="G356" s="156">
        <f t="shared" si="14"/>
        <v>319.98</v>
      </c>
      <c r="H356" s="96">
        <v>39</v>
      </c>
      <c r="I356" s="100">
        <v>861.48</v>
      </c>
      <c r="J356" s="100">
        <v>541.5</v>
      </c>
    </row>
    <row r="357" spans="1:10" ht="23.25">
      <c r="A357" s="94">
        <v>22172</v>
      </c>
      <c r="B357" s="96">
        <v>28</v>
      </c>
      <c r="C357" s="107">
        <v>87.189</v>
      </c>
      <c r="D357" s="107">
        <v>87.2747</v>
      </c>
      <c r="E357" s="107">
        <f t="shared" si="12"/>
        <v>0.08570000000000277</v>
      </c>
      <c r="F357" s="185">
        <f t="shared" si="13"/>
        <v>277.71476716679985</v>
      </c>
      <c r="G357" s="156">
        <f t="shared" si="14"/>
        <v>308.59000000000003</v>
      </c>
      <c r="H357" s="96">
        <v>40</v>
      </c>
      <c r="I357" s="100">
        <v>866.23</v>
      </c>
      <c r="J357" s="100">
        <v>557.64</v>
      </c>
    </row>
    <row r="358" spans="1:10" ht="23.25">
      <c r="A358" s="94"/>
      <c r="B358" s="96">
        <v>29</v>
      </c>
      <c r="C358" s="107">
        <v>85.2417</v>
      </c>
      <c r="D358" s="107">
        <v>85.2988</v>
      </c>
      <c r="E358" s="107">
        <f t="shared" si="12"/>
        <v>0.05710000000000548</v>
      </c>
      <c r="F358" s="185">
        <f t="shared" si="13"/>
        <v>189.20441366514956</v>
      </c>
      <c r="G358" s="156">
        <f t="shared" si="14"/>
        <v>301.78999999999996</v>
      </c>
      <c r="H358" s="96">
        <v>41</v>
      </c>
      <c r="I358" s="100">
        <v>824.74</v>
      </c>
      <c r="J358" s="100">
        <v>522.95</v>
      </c>
    </row>
    <row r="359" spans="1:10" ht="23.25">
      <c r="A359" s="94"/>
      <c r="B359" s="96">
        <v>30</v>
      </c>
      <c r="C359" s="107">
        <v>84.9335</v>
      </c>
      <c r="D359" s="107">
        <v>85.0205</v>
      </c>
      <c r="E359" s="107">
        <f t="shared" si="12"/>
        <v>0.0870000000000033</v>
      </c>
      <c r="F359" s="185">
        <f t="shared" si="13"/>
        <v>243.90927696319855</v>
      </c>
      <c r="G359" s="156">
        <f t="shared" si="14"/>
        <v>356.69000000000005</v>
      </c>
      <c r="H359" s="96">
        <v>42</v>
      </c>
      <c r="I359" s="100">
        <v>694.09</v>
      </c>
      <c r="J359" s="100">
        <v>337.4</v>
      </c>
    </row>
    <row r="360" spans="1:10" ht="23.25">
      <c r="A360" s="94">
        <v>22178</v>
      </c>
      <c r="B360" s="96">
        <v>31</v>
      </c>
      <c r="C360" s="107">
        <v>84.888</v>
      </c>
      <c r="D360" s="107">
        <v>84.9474</v>
      </c>
      <c r="E360" s="107">
        <f t="shared" si="12"/>
        <v>0.05939999999999657</v>
      </c>
      <c r="F360" s="185">
        <f t="shared" si="13"/>
        <v>201.42421159713996</v>
      </c>
      <c r="G360" s="156">
        <f t="shared" si="14"/>
        <v>294.9</v>
      </c>
      <c r="H360" s="96">
        <v>43</v>
      </c>
      <c r="I360" s="100">
        <v>842.8</v>
      </c>
      <c r="J360" s="100">
        <v>547.9</v>
      </c>
    </row>
    <row r="361" spans="1:10" ht="23.25">
      <c r="A361" s="94"/>
      <c r="B361" s="96">
        <v>32</v>
      </c>
      <c r="C361" s="107">
        <v>85.0046</v>
      </c>
      <c r="D361" s="107">
        <v>85.0672</v>
      </c>
      <c r="E361" s="107">
        <f t="shared" si="12"/>
        <v>0.06260000000000332</v>
      </c>
      <c r="F361" s="185">
        <f t="shared" si="13"/>
        <v>185.40457291791057</v>
      </c>
      <c r="G361" s="156">
        <f t="shared" si="14"/>
        <v>337.64</v>
      </c>
      <c r="H361" s="96">
        <v>44</v>
      </c>
      <c r="I361" s="100">
        <v>832.14</v>
      </c>
      <c r="J361" s="100">
        <v>494.5</v>
      </c>
    </row>
    <row r="362" spans="1:10" ht="23.25">
      <c r="A362" s="94"/>
      <c r="B362" s="96">
        <v>33</v>
      </c>
      <c r="C362" s="107">
        <v>86.0188</v>
      </c>
      <c r="D362" s="107">
        <v>86.1091</v>
      </c>
      <c r="E362" s="107">
        <f t="shared" si="12"/>
        <v>0.09029999999999916</v>
      </c>
      <c r="F362" s="185">
        <f t="shared" si="13"/>
        <v>246.44523893998297</v>
      </c>
      <c r="G362" s="156">
        <f t="shared" si="14"/>
        <v>366.40999999999997</v>
      </c>
      <c r="H362" s="96">
        <v>45</v>
      </c>
      <c r="I362" s="100">
        <v>731.15</v>
      </c>
      <c r="J362" s="100">
        <v>364.74</v>
      </c>
    </row>
    <row r="363" spans="1:10" ht="23.25">
      <c r="A363" s="94">
        <v>22187</v>
      </c>
      <c r="B363" s="96">
        <v>34</v>
      </c>
      <c r="C363" s="107">
        <v>83.731</v>
      </c>
      <c r="D363" s="107">
        <v>83.7654</v>
      </c>
      <c r="E363" s="107">
        <f t="shared" si="12"/>
        <v>0.03440000000000509</v>
      </c>
      <c r="F363" s="185">
        <f t="shared" si="13"/>
        <v>100.26231419412734</v>
      </c>
      <c r="G363" s="156">
        <f t="shared" si="14"/>
        <v>343.1</v>
      </c>
      <c r="H363" s="96">
        <v>46</v>
      </c>
      <c r="I363" s="100">
        <v>740.58</v>
      </c>
      <c r="J363" s="100">
        <v>397.48</v>
      </c>
    </row>
    <row r="364" spans="1:10" ht="23.25">
      <c r="A364" s="94"/>
      <c r="B364" s="96">
        <v>35</v>
      </c>
      <c r="C364" s="107">
        <v>85.0582</v>
      </c>
      <c r="D364" s="107">
        <v>85.0853</v>
      </c>
      <c r="E364" s="107">
        <f t="shared" si="12"/>
        <v>0.027100000000004343</v>
      </c>
      <c r="F364" s="185">
        <f t="shared" si="13"/>
        <v>89.09198500889059</v>
      </c>
      <c r="G364" s="156">
        <f t="shared" si="14"/>
        <v>304.18000000000006</v>
      </c>
      <c r="H364" s="96">
        <v>47</v>
      </c>
      <c r="I364" s="100">
        <v>825.22</v>
      </c>
      <c r="J364" s="100">
        <v>521.04</v>
      </c>
    </row>
    <row r="365" spans="1:10" ht="23.25">
      <c r="A365" s="94"/>
      <c r="B365" s="96">
        <v>36</v>
      </c>
      <c r="C365" s="107">
        <v>84.6005</v>
      </c>
      <c r="D365" s="107">
        <v>84.6243</v>
      </c>
      <c r="E365" s="107">
        <f t="shared" si="12"/>
        <v>0.02380000000000848</v>
      </c>
      <c r="F365" s="185">
        <f t="shared" si="13"/>
        <v>70.29980800475109</v>
      </c>
      <c r="G365" s="156">
        <f t="shared" si="14"/>
        <v>338.55</v>
      </c>
      <c r="H365" s="96">
        <v>48</v>
      </c>
      <c r="I365" s="100">
        <v>714.75</v>
      </c>
      <c r="J365" s="100">
        <v>376.2</v>
      </c>
    </row>
    <row r="366" spans="1:10" ht="23.25">
      <c r="A366" s="94">
        <v>22194</v>
      </c>
      <c r="B366" s="96">
        <v>1</v>
      </c>
      <c r="C366" s="107">
        <v>85.3961</v>
      </c>
      <c r="D366" s="107">
        <v>85.5235</v>
      </c>
      <c r="E366" s="107">
        <f t="shared" si="12"/>
        <v>0.1273999999999944</v>
      </c>
      <c r="F366" s="185">
        <f t="shared" si="13"/>
        <v>390.47414717869987</v>
      </c>
      <c r="G366" s="156">
        <f t="shared" si="14"/>
        <v>326.27000000000004</v>
      </c>
      <c r="H366" s="96">
        <v>49</v>
      </c>
      <c r="I366" s="100">
        <v>705.48</v>
      </c>
      <c r="J366" s="100">
        <v>379.21</v>
      </c>
    </row>
    <row r="367" spans="1:10" ht="23.25">
      <c r="A367" s="94"/>
      <c r="B367" s="96">
        <v>2</v>
      </c>
      <c r="C367" s="107">
        <v>87.4533</v>
      </c>
      <c r="D367" s="107">
        <v>87.6097</v>
      </c>
      <c r="E367" s="107">
        <f t="shared" si="12"/>
        <v>0.15640000000000498</v>
      </c>
      <c r="F367" s="185">
        <f aca="true" t="shared" si="15" ref="F367:F428">((10^6)*E367/G367)</f>
        <v>528.0394341470169</v>
      </c>
      <c r="G367" s="156">
        <f t="shared" si="14"/>
        <v>296.19000000000005</v>
      </c>
      <c r="H367" s="96">
        <v>50</v>
      </c>
      <c r="I367" s="100">
        <v>819.69</v>
      </c>
      <c r="J367" s="100">
        <v>523.5</v>
      </c>
    </row>
    <row r="368" spans="1:10" ht="23.25">
      <c r="A368" s="94"/>
      <c r="B368" s="96">
        <v>3</v>
      </c>
      <c r="C368" s="107">
        <v>85.881</v>
      </c>
      <c r="D368" s="107">
        <v>86.1254</v>
      </c>
      <c r="E368" s="107">
        <f t="shared" si="12"/>
        <v>0.24439999999999884</v>
      </c>
      <c r="F368" s="185">
        <f t="shared" si="15"/>
        <v>758.0645161290286</v>
      </c>
      <c r="G368" s="156">
        <f t="shared" si="14"/>
        <v>322.40000000000003</v>
      </c>
      <c r="H368" s="96">
        <v>51</v>
      </c>
      <c r="I368" s="100">
        <v>717.23</v>
      </c>
      <c r="J368" s="100">
        <v>394.83</v>
      </c>
    </row>
    <row r="369" spans="1:10" ht="23.25">
      <c r="A369" s="94">
        <v>22200</v>
      </c>
      <c r="B369" s="96">
        <v>4</v>
      </c>
      <c r="C369" s="107">
        <v>84.996</v>
      </c>
      <c r="D369" s="107">
        <v>85.2931</v>
      </c>
      <c r="E369" s="107">
        <f t="shared" si="12"/>
        <v>0.29710000000000036</v>
      </c>
      <c r="F369" s="185">
        <f t="shared" si="15"/>
        <v>1051.3092710544952</v>
      </c>
      <c r="G369" s="156">
        <f t="shared" si="14"/>
        <v>282.6</v>
      </c>
      <c r="H369" s="96">
        <v>52</v>
      </c>
      <c r="I369" s="100">
        <v>834.73</v>
      </c>
      <c r="J369" s="100">
        <v>552.13</v>
      </c>
    </row>
    <row r="370" spans="1:10" ht="23.25">
      <c r="A370" s="94"/>
      <c r="B370" s="96">
        <v>5</v>
      </c>
      <c r="C370" s="107">
        <v>85.0602</v>
      </c>
      <c r="D370" s="107">
        <v>85.4306</v>
      </c>
      <c r="E370" s="107">
        <f t="shared" si="12"/>
        <v>0.3704000000000036</v>
      </c>
      <c r="F370" s="185">
        <f t="shared" si="15"/>
        <v>1156.127099069866</v>
      </c>
      <c r="G370" s="156">
        <f t="shared" si="14"/>
        <v>320.37999999999994</v>
      </c>
      <c r="H370" s="96">
        <v>53</v>
      </c>
      <c r="I370" s="100">
        <v>649.93</v>
      </c>
      <c r="J370" s="100">
        <v>329.55</v>
      </c>
    </row>
    <row r="371" spans="1:10" ht="23.25">
      <c r="A371" s="94"/>
      <c r="B371" s="96">
        <v>6</v>
      </c>
      <c r="C371" s="107">
        <v>87.3971</v>
      </c>
      <c r="D371" s="107">
        <v>87.7568</v>
      </c>
      <c r="E371" s="107">
        <f t="shared" si="12"/>
        <v>0.3597000000000037</v>
      </c>
      <c r="F371" s="185">
        <f t="shared" si="15"/>
        <v>1219.0327718846502</v>
      </c>
      <c r="G371" s="156">
        <f t="shared" si="14"/>
        <v>295.06999999999994</v>
      </c>
      <c r="H371" s="96">
        <v>54</v>
      </c>
      <c r="I371" s="100">
        <v>757.8</v>
      </c>
      <c r="J371" s="100">
        <v>462.73</v>
      </c>
    </row>
    <row r="372" spans="1:10" ht="23.25">
      <c r="A372" s="94">
        <v>22220</v>
      </c>
      <c r="B372" s="96">
        <v>7</v>
      </c>
      <c r="C372" s="107">
        <v>86.4622</v>
      </c>
      <c r="D372" s="107">
        <v>86.4765</v>
      </c>
      <c r="E372" s="107">
        <f t="shared" si="12"/>
        <v>0.014300000000005753</v>
      </c>
      <c r="F372" s="185">
        <f t="shared" si="15"/>
        <v>48.27004219411224</v>
      </c>
      <c r="G372" s="156">
        <f t="shared" si="14"/>
        <v>296.25</v>
      </c>
      <c r="H372" s="96">
        <v>55</v>
      </c>
      <c r="I372" s="100">
        <v>851.28</v>
      </c>
      <c r="J372" s="100">
        <v>555.03</v>
      </c>
    </row>
    <row r="373" spans="1:10" ht="23.25">
      <c r="A373" s="94"/>
      <c r="B373" s="96">
        <v>8</v>
      </c>
      <c r="C373" s="107">
        <v>84.8338</v>
      </c>
      <c r="D373" s="107">
        <v>84.8429</v>
      </c>
      <c r="E373" s="107">
        <f t="shared" si="12"/>
        <v>0.00910000000000366</v>
      </c>
      <c r="F373" s="185">
        <f t="shared" si="15"/>
        <v>28.374543980554584</v>
      </c>
      <c r="G373" s="156">
        <f t="shared" si="14"/>
        <v>320.71</v>
      </c>
      <c r="H373" s="96">
        <v>56</v>
      </c>
      <c r="I373" s="100">
        <v>704.5</v>
      </c>
      <c r="J373" s="100">
        <v>383.79</v>
      </c>
    </row>
    <row r="374" spans="1:10" ht="23.25">
      <c r="A374" s="94"/>
      <c r="B374" s="96">
        <v>9</v>
      </c>
      <c r="C374" s="107">
        <v>87.646</v>
      </c>
      <c r="D374" s="107">
        <v>87.6579</v>
      </c>
      <c r="E374" s="107">
        <f t="shared" si="12"/>
        <v>0.011899999999997135</v>
      </c>
      <c r="F374" s="185">
        <f t="shared" si="15"/>
        <v>37.09938895123187</v>
      </c>
      <c r="G374" s="156">
        <f t="shared" si="14"/>
        <v>320.76</v>
      </c>
      <c r="H374" s="96">
        <v>57</v>
      </c>
      <c r="I374" s="100">
        <v>669.29</v>
      </c>
      <c r="J374" s="100">
        <v>348.53</v>
      </c>
    </row>
    <row r="375" spans="1:10" ht="23.25">
      <c r="A375" s="94">
        <v>22235</v>
      </c>
      <c r="B375" s="96">
        <v>10</v>
      </c>
      <c r="C375" s="107">
        <v>85.1079</v>
      </c>
      <c r="D375" s="107">
        <v>85.1431</v>
      </c>
      <c r="E375" s="107">
        <f t="shared" si="12"/>
        <v>0.03520000000000323</v>
      </c>
      <c r="F375" s="185">
        <f t="shared" si="15"/>
        <v>110.04126547456306</v>
      </c>
      <c r="G375" s="156">
        <f t="shared" si="14"/>
        <v>319.88</v>
      </c>
      <c r="H375" s="96">
        <v>58</v>
      </c>
      <c r="I375" s="100">
        <v>644</v>
      </c>
      <c r="J375" s="100">
        <v>324.12</v>
      </c>
    </row>
    <row r="376" spans="1:10" ht="23.25">
      <c r="A376" s="94"/>
      <c r="B376" s="96">
        <v>11</v>
      </c>
      <c r="C376" s="107">
        <v>86.1517</v>
      </c>
      <c r="D376" s="107">
        <v>86.1878</v>
      </c>
      <c r="E376" s="107">
        <f t="shared" si="12"/>
        <v>0.03609999999999047</v>
      </c>
      <c r="F376" s="185">
        <f t="shared" si="15"/>
        <v>134.82222886163157</v>
      </c>
      <c r="G376" s="156">
        <f t="shared" si="14"/>
        <v>267.76000000000005</v>
      </c>
      <c r="H376" s="96">
        <v>59</v>
      </c>
      <c r="I376" s="100">
        <v>627.46</v>
      </c>
      <c r="J376" s="100">
        <v>359.7</v>
      </c>
    </row>
    <row r="377" spans="1:10" ht="23.25">
      <c r="A377" s="94"/>
      <c r="B377" s="96">
        <v>12</v>
      </c>
      <c r="C377" s="107">
        <v>84.8611</v>
      </c>
      <c r="D377" s="107">
        <v>84.899</v>
      </c>
      <c r="E377" s="107">
        <f t="shared" si="12"/>
        <v>0.037900000000007594</v>
      </c>
      <c r="F377" s="185">
        <f t="shared" si="15"/>
        <v>107.76229741258915</v>
      </c>
      <c r="G377" s="156">
        <f t="shared" si="14"/>
        <v>351.69999999999993</v>
      </c>
      <c r="H377" s="96">
        <v>60</v>
      </c>
      <c r="I377" s="100">
        <v>718.56</v>
      </c>
      <c r="J377" s="100">
        <v>366.86</v>
      </c>
    </row>
    <row r="378" spans="1:10" ht="23.25">
      <c r="A378" s="94">
        <v>22243</v>
      </c>
      <c r="B378" s="96">
        <v>13</v>
      </c>
      <c r="C378" s="107">
        <v>86.7714</v>
      </c>
      <c r="D378" s="107">
        <v>86.8128</v>
      </c>
      <c r="E378" s="107">
        <f t="shared" si="12"/>
        <v>0.041399999999995885</v>
      </c>
      <c r="F378" s="185">
        <f t="shared" si="15"/>
        <v>159.4024333897886</v>
      </c>
      <c r="G378" s="156">
        <f t="shared" si="14"/>
        <v>259.7199999999999</v>
      </c>
      <c r="H378" s="96">
        <v>61</v>
      </c>
      <c r="I378" s="100">
        <v>790.42</v>
      </c>
      <c r="J378" s="100">
        <v>530.7</v>
      </c>
    </row>
    <row r="379" spans="1:10" ht="23.25">
      <c r="A379" s="94"/>
      <c r="B379" s="96">
        <v>14</v>
      </c>
      <c r="C379" s="107">
        <v>85.9836</v>
      </c>
      <c r="D379" s="107">
        <v>86.0202</v>
      </c>
      <c r="E379" s="107">
        <f t="shared" si="12"/>
        <v>0.03660000000000707</v>
      </c>
      <c r="F379" s="185">
        <f t="shared" si="15"/>
        <v>127.57947573900962</v>
      </c>
      <c r="G379" s="156">
        <f t="shared" si="14"/>
        <v>286.87999999999994</v>
      </c>
      <c r="H379" s="96">
        <v>62</v>
      </c>
      <c r="I379" s="100">
        <v>709.05</v>
      </c>
      <c r="J379" s="100">
        <v>422.17</v>
      </c>
    </row>
    <row r="380" spans="1:10" ht="23.25">
      <c r="A380" s="94"/>
      <c r="B380" s="96">
        <v>15</v>
      </c>
      <c r="C380" s="107">
        <v>87.0336</v>
      </c>
      <c r="D380" s="107">
        <v>87.0677</v>
      </c>
      <c r="E380" s="107">
        <f t="shared" si="12"/>
        <v>0.034099999999995134</v>
      </c>
      <c r="F380" s="185">
        <f t="shared" si="15"/>
        <v>115.53055969641935</v>
      </c>
      <c r="G380" s="156">
        <f t="shared" si="14"/>
        <v>295.15999999999997</v>
      </c>
      <c r="H380" s="96">
        <v>63</v>
      </c>
      <c r="I380" s="100">
        <v>665.29</v>
      </c>
      <c r="J380" s="100">
        <v>370.13</v>
      </c>
    </row>
    <row r="381" spans="1:10" ht="23.25">
      <c r="A381" s="94">
        <v>22248</v>
      </c>
      <c r="B381" s="96">
        <v>16</v>
      </c>
      <c r="C381" s="107">
        <v>86.1885</v>
      </c>
      <c r="D381" s="107">
        <v>86.2042</v>
      </c>
      <c r="E381" s="107">
        <f t="shared" si="12"/>
        <v>0.015699999999995384</v>
      </c>
      <c r="F381" s="185">
        <f t="shared" si="15"/>
        <v>47.450660380195785</v>
      </c>
      <c r="G381" s="156">
        <f t="shared" si="14"/>
        <v>330.87000000000006</v>
      </c>
      <c r="H381" s="96">
        <v>64</v>
      </c>
      <c r="I381" s="100">
        <v>690.71</v>
      </c>
      <c r="J381" s="100">
        <v>359.84</v>
      </c>
    </row>
    <row r="382" spans="1:10" ht="23.25">
      <c r="A382" s="94"/>
      <c r="B382" s="96">
        <v>17</v>
      </c>
      <c r="C382" s="107">
        <v>87.2721</v>
      </c>
      <c r="D382" s="107">
        <v>87.2904</v>
      </c>
      <c r="E382" s="107">
        <f t="shared" si="12"/>
        <v>0.01830000000001064</v>
      </c>
      <c r="F382" s="185">
        <f t="shared" si="15"/>
        <v>60.86811907537217</v>
      </c>
      <c r="G382" s="156">
        <f t="shared" si="14"/>
        <v>300.65</v>
      </c>
      <c r="H382" s="96">
        <v>65</v>
      </c>
      <c r="I382" s="100">
        <v>626.39</v>
      </c>
      <c r="J382" s="100">
        <v>325.74</v>
      </c>
    </row>
    <row r="383" spans="1:10" ht="23.25">
      <c r="A383" s="94"/>
      <c r="B383" s="96">
        <v>18</v>
      </c>
      <c r="C383" s="107">
        <v>85.1916</v>
      </c>
      <c r="D383" s="107">
        <v>85.2184</v>
      </c>
      <c r="E383" s="107">
        <f t="shared" si="12"/>
        <v>0.026800000000008595</v>
      </c>
      <c r="F383" s="185">
        <f t="shared" si="15"/>
        <v>93.72595649439953</v>
      </c>
      <c r="G383" s="156">
        <f t="shared" si="14"/>
        <v>285.93999999999994</v>
      </c>
      <c r="H383" s="96">
        <v>66</v>
      </c>
      <c r="I383" s="100">
        <v>818.9</v>
      </c>
      <c r="J383" s="100">
        <v>532.96</v>
      </c>
    </row>
    <row r="384" spans="1:10" ht="23.25">
      <c r="A384" s="94">
        <v>22256</v>
      </c>
      <c r="B384" s="96">
        <v>10</v>
      </c>
      <c r="C384" s="107">
        <v>85.052</v>
      </c>
      <c r="D384" s="107">
        <v>85.0634</v>
      </c>
      <c r="E384" s="107">
        <f t="shared" si="12"/>
        <v>0.011399999999994748</v>
      </c>
      <c r="F384" s="185">
        <f t="shared" si="15"/>
        <v>50.9064928105508</v>
      </c>
      <c r="G384" s="156">
        <f t="shared" si="14"/>
        <v>223.94</v>
      </c>
      <c r="H384" s="96">
        <v>67</v>
      </c>
      <c r="I384" s="100">
        <v>716.76</v>
      </c>
      <c r="J384" s="100">
        <v>492.82</v>
      </c>
    </row>
    <row r="385" spans="1:10" ht="23.25">
      <c r="A385" s="94"/>
      <c r="B385" s="96">
        <v>11</v>
      </c>
      <c r="C385" s="107">
        <v>86.076</v>
      </c>
      <c r="D385" s="107">
        <v>86.0903</v>
      </c>
      <c r="E385" s="107">
        <f t="shared" si="12"/>
        <v>0.014300000000005753</v>
      </c>
      <c r="F385" s="185">
        <f t="shared" si="15"/>
        <v>52.22218164556752</v>
      </c>
      <c r="G385" s="156">
        <f t="shared" si="14"/>
        <v>273.83</v>
      </c>
      <c r="H385" s="96">
        <v>68</v>
      </c>
      <c r="I385" s="100">
        <v>752.99</v>
      </c>
      <c r="J385" s="100">
        <v>479.16</v>
      </c>
    </row>
    <row r="386" spans="1:10" ht="23.25">
      <c r="A386" s="94"/>
      <c r="B386" s="96">
        <v>12</v>
      </c>
      <c r="C386" s="107">
        <v>84.8046</v>
      </c>
      <c r="D386" s="107">
        <v>84.8171</v>
      </c>
      <c r="E386" s="107">
        <f t="shared" si="12"/>
        <v>0.012500000000002842</v>
      </c>
      <c r="F386" s="185">
        <f t="shared" si="15"/>
        <v>43.3425797503566</v>
      </c>
      <c r="G386" s="156">
        <f t="shared" si="14"/>
        <v>288.4</v>
      </c>
      <c r="H386" s="96">
        <v>69</v>
      </c>
      <c r="I386" s="100">
        <v>577.03</v>
      </c>
      <c r="J386" s="100">
        <v>288.63</v>
      </c>
    </row>
    <row r="387" spans="1:10" ht="23.25">
      <c r="A387" s="94">
        <v>22269</v>
      </c>
      <c r="B387" s="96">
        <v>13</v>
      </c>
      <c r="C387" s="107">
        <v>86.7273</v>
      </c>
      <c r="D387" s="107">
        <v>86.7343</v>
      </c>
      <c r="E387" s="107">
        <f t="shared" si="12"/>
        <v>0.007000000000005002</v>
      </c>
      <c r="F387" s="185">
        <f t="shared" si="15"/>
        <v>35.74528928154522</v>
      </c>
      <c r="G387" s="156">
        <f t="shared" si="14"/>
        <v>195.83000000000004</v>
      </c>
      <c r="H387" s="96">
        <v>70</v>
      </c>
      <c r="I387" s="100">
        <v>760</v>
      </c>
      <c r="J387" s="100">
        <v>564.17</v>
      </c>
    </row>
    <row r="388" spans="1:10" ht="23.25">
      <c r="A388" s="94"/>
      <c r="B388" s="96">
        <v>14</v>
      </c>
      <c r="C388" s="107">
        <v>85.9132</v>
      </c>
      <c r="D388" s="107">
        <v>85.9292</v>
      </c>
      <c r="E388" s="107">
        <f t="shared" si="12"/>
        <v>0.015999999999991132</v>
      </c>
      <c r="F388" s="185">
        <f t="shared" si="15"/>
        <v>58.51375073138944</v>
      </c>
      <c r="G388" s="156">
        <f t="shared" si="14"/>
        <v>273.44000000000005</v>
      </c>
      <c r="H388" s="96">
        <v>71</v>
      </c>
      <c r="I388" s="100">
        <v>604.84</v>
      </c>
      <c r="J388" s="100">
        <v>331.4</v>
      </c>
    </row>
    <row r="389" spans="1:10" ht="23.25">
      <c r="A389" s="94"/>
      <c r="B389" s="96">
        <v>15</v>
      </c>
      <c r="C389" s="107">
        <v>86.988</v>
      </c>
      <c r="D389" s="107">
        <v>87.0004</v>
      </c>
      <c r="E389" s="107">
        <f t="shared" si="12"/>
        <v>0.012399999999999523</v>
      </c>
      <c r="F389" s="185">
        <f t="shared" si="15"/>
        <v>40.227088402269345</v>
      </c>
      <c r="G389" s="156">
        <f t="shared" si="14"/>
        <v>308.24999999999994</v>
      </c>
      <c r="H389" s="96">
        <v>72</v>
      </c>
      <c r="I389" s="100">
        <v>778.79</v>
      </c>
      <c r="J389" s="100">
        <v>470.54</v>
      </c>
    </row>
    <row r="390" spans="1:10" ht="23.25">
      <c r="A390" s="94">
        <v>22276</v>
      </c>
      <c r="B390" s="96">
        <v>16</v>
      </c>
      <c r="C390" s="107">
        <v>86.1164</v>
      </c>
      <c r="D390" s="107">
        <v>86.1258</v>
      </c>
      <c r="E390" s="107">
        <f t="shared" si="12"/>
        <v>0.009399999999999409</v>
      </c>
      <c r="F390" s="185">
        <f t="shared" si="15"/>
        <v>41.35867652234869</v>
      </c>
      <c r="G390" s="156">
        <f t="shared" si="14"/>
        <v>227.27999999999997</v>
      </c>
      <c r="H390" s="96">
        <v>73</v>
      </c>
      <c r="I390" s="100">
        <v>748.1</v>
      </c>
      <c r="J390" s="100">
        <v>520.82</v>
      </c>
    </row>
    <row r="391" spans="1:10" ht="23.25">
      <c r="A391" s="94"/>
      <c r="B391" s="96">
        <v>17</v>
      </c>
      <c r="C391" s="107">
        <v>87.2363</v>
      </c>
      <c r="D391" s="107">
        <v>87.2434</v>
      </c>
      <c r="E391" s="107">
        <f t="shared" si="12"/>
        <v>0.007099999999994111</v>
      </c>
      <c r="F391" s="185">
        <f t="shared" si="15"/>
        <v>20.132134856931724</v>
      </c>
      <c r="G391" s="156">
        <f t="shared" si="14"/>
        <v>352.66999999999996</v>
      </c>
      <c r="H391" s="96">
        <v>74</v>
      </c>
      <c r="I391" s="100">
        <v>688.79</v>
      </c>
      <c r="J391" s="100">
        <v>336.12</v>
      </c>
    </row>
    <row r="392" spans="1:10" ht="23.25">
      <c r="A392" s="94"/>
      <c r="B392" s="96">
        <v>18</v>
      </c>
      <c r="C392" s="107">
        <v>85.1843</v>
      </c>
      <c r="D392" s="107">
        <v>85.1931</v>
      </c>
      <c r="E392" s="107">
        <f t="shared" si="12"/>
        <v>0.008800000000007913</v>
      </c>
      <c r="F392" s="185">
        <f t="shared" si="15"/>
        <v>30.558738757536936</v>
      </c>
      <c r="G392" s="156">
        <f t="shared" si="14"/>
        <v>287.97</v>
      </c>
      <c r="H392" s="96">
        <v>75</v>
      </c>
      <c r="I392" s="100">
        <v>810.1</v>
      </c>
      <c r="J392" s="100">
        <v>522.13</v>
      </c>
    </row>
    <row r="393" spans="1:10" ht="23.25">
      <c r="A393" s="94">
        <v>22290</v>
      </c>
      <c r="B393" s="96">
        <v>28</v>
      </c>
      <c r="C393" s="107">
        <v>87.2533</v>
      </c>
      <c r="D393" s="107">
        <v>87.2539</v>
      </c>
      <c r="E393" s="107">
        <f t="shared" si="12"/>
        <v>0.0006000000000057071</v>
      </c>
      <c r="F393" s="185">
        <f t="shared" si="15"/>
        <v>2.244920866560808</v>
      </c>
      <c r="G393" s="156">
        <f t="shared" si="14"/>
        <v>267.27</v>
      </c>
      <c r="H393" s="96">
        <v>76</v>
      </c>
      <c r="I393" s="100">
        <v>627.38</v>
      </c>
      <c r="J393" s="100">
        <v>360.11</v>
      </c>
    </row>
    <row r="394" spans="1:10" ht="23.25">
      <c r="A394" s="94"/>
      <c r="B394" s="96">
        <v>29</v>
      </c>
      <c r="C394" s="107">
        <v>85.3037</v>
      </c>
      <c r="D394" s="107">
        <v>85.31</v>
      </c>
      <c r="E394" s="107">
        <f t="shared" si="12"/>
        <v>0.0062999999999959755</v>
      </c>
      <c r="F394" s="185">
        <f t="shared" si="15"/>
        <v>25.273799494507863</v>
      </c>
      <c r="G394" s="156">
        <f t="shared" si="14"/>
        <v>249.27000000000004</v>
      </c>
      <c r="H394" s="96">
        <v>77</v>
      </c>
      <c r="I394" s="100">
        <v>749.83</v>
      </c>
      <c r="J394" s="100">
        <v>500.56</v>
      </c>
    </row>
    <row r="395" spans="1:10" ht="23.25">
      <c r="A395" s="94"/>
      <c r="B395" s="96">
        <v>30</v>
      </c>
      <c r="C395" s="107">
        <v>85.0181</v>
      </c>
      <c r="D395" s="107">
        <v>85.0185</v>
      </c>
      <c r="E395" s="107">
        <f t="shared" si="12"/>
        <v>0.00039999999999906777</v>
      </c>
      <c r="F395" s="185">
        <f t="shared" si="15"/>
        <v>1.5704750687046238</v>
      </c>
      <c r="G395" s="156">
        <f t="shared" si="14"/>
        <v>254.70000000000005</v>
      </c>
      <c r="H395" s="96">
        <v>78</v>
      </c>
      <c r="I395" s="100">
        <v>767.61</v>
      </c>
      <c r="J395" s="100">
        <v>512.91</v>
      </c>
    </row>
    <row r="396" spans="1:10" ht="23.25">
      <c r="A396" s="94">
        <v>22306</v>
      </c>
      <c r="B396" s="96">
        <v>31</v>
      </c>
      <c r="C396" s="107">
        <v>84.9205</v>
      </c>
      <c r="D396" s="107">
        <v>84.9272</v>
      </c>
      <c r="E396" s="107">
        <f t="shared" si="12"/>
        <v>0.006699999999995043</v>
      </c>
      <c r="F396" s="185">
        <f t="shared" si="15"/>
        <v>20.706493185385057</v>
      </c>
      <c r="G396" s="156">
        <f t="shared" si="14"/>
        <v>323.57000000000005</v>
      </c>
      <c r="H396" s="96">
        <v>79</v>
      </c>
      <c r="I396" s="100">
        <v>689.57</v>
      </c>
      <c r="J396" s="100">
        <v>366</v>
      </c>
    </row>
    <row r="397" spans="1:10" ht="23.25">
      <c r="A397" s="94"/>
      <c r="B397" s="96">
        <v>32</v>
      </c>
      <c r="C397" s="107">
        <v>85.0423</v>
      </c>
      <c r="D397" s="107">
        <v>85.0472</v>
      </c>
      <c r="E397" s="107">
        <f t="shared" si="12"/>
        <v>0.004900000000006344</v>
      </c>
      <c r="F397" s="185">
        <f t="shared" si="15"/>
        <v>19.166829649936805</v>
      </c>
      <c r="G397" s="156">
        <f t="shared" si="14"/>
        <v>255.64999999999998</v>
      </c>
      <c r="H397" s="96">
        <v>80</v>
      </c>
      <c r="I397" s="100">
        <v>827.16</v>
      </c>
      <c r="J397" s="100">
        <v>571.51</v>
      </c>
    </row>
    <row r="398" spans="1:10" ht="23.25">
      <c r="A398" s="94"/>
      <c r="B398" s="96">
        <v>33</v>
      </c>
      <c r="C398" s="107">
        <v>86</v>
      </c>
      <c r="D398" s="107">
        <v>86.0035</v>
      </c>
      <c r="E398" s="107">
        <f t="shared" si="12"/>
        <v>0.003500000000002501</v>
      </c>
      <c r="F398" s="185">
        <f t="shared" si="15"/>
        <v>10.64865522697609</v>
      </c>
      <c r="G398" s="156">
        <f t="shared" si="14"/>
        <v>328.68</v>
      </c>
      <c r="H398" s="96">
        <v>81</v>
      </c>
      <c r="I398" s="100">
        <v>692.12</v>
      </c>
      <c r="J398" s="100">
        <v>363.44</v>
      </c>
    </row>
    <row r="399" spans="1:10" ht="23.25">
      <c r="A399" s="94">
        <v>22311</v>
      </c>
      <c r="B399" s="96">
        <v>34</v>
      </c>
      <c r="C399" s="107">
        <v>83.7545</v>
      </c>
      <c r="D399" s="107">
        <v>83.7597</v>
      </c>
      <c r="E399" s="107">
        <f t="shared" si="12"/>
        <v>0.005200000000002092</v>
      </c>
      <c r="F399" s="185">
        <f t="shared" si="15"/>
        <v>17.61935418290954</v>
      </c>
      <c r="G399" s="156">
        <f t="shared" si="14"/>
        <v>295.13</v>
      </c>
      <c r="H399" s="96">
        <v>82</v>
      </c>
      <c r="I399" s="100">
        <v>715.03</v>
      </c>
      <c r="J399" s="100">
        <v>419.9</v>
      </c>
    </row>
    <row r="400" spans="1:10" ht="23.25">
      <c r="A400" s="94"/>
      <c r="B400" s="96">
        <v>35</v>
      </c>
      <c r="C400" s="107">
        <v>85.0493</v>
      </c>
      <c r="D400" s="107">
        <v>85.0531</v>
      </c>
      <c r="E400" s="107">
        <f t="shared" si="12"/>
        <v>0.0037999999999982492</v>
      </c>
      <c r="F400" s="185">
        <f t="shared" si="15"/>
        <v>14.10018552875046</v>
      </c>
      <c r="G400" s="156">
        <f t="shared" si="14"/>
        <v>269.5</v>
      </c>
      <c r="H400" s="96">
        <v>83</v>
      </c>
      <c r="I400" s="100">
        <v>663.53</v>
      </c>
      <c r="J400" s="100">
        <v>394.03</v>
      </c>
    </row>
    <row r="401" spans="1:10" ht="23.25">
      <c r="A401" s="94"/>
      <c r="B401" s="96">
        <v>36</v>
      </c>
      <c r="C401" s="107">
        <v>84.604</v>
      </c>
      <c r="D401" s="107">
        <v>84.609</v>
      </c>
      <c r="E401" s="107">
        <f t="shared" si="12"/>
        <v>0.0049999999999954525</v>
      </c>
      <c r="F401" s="185">
        <f t="shared" si="15"/>
        <v>18.98686109210698</v>
      </c>
      <c r="G401" s="156">
        <f t="shared" si="14"/>
        <v>263.34000000000003</v>
      </c>
      <c r="H401" s="96">
        <v>84</v>
      </c>
      <c r="I401" s="100">
        <v>815.15</v>
      </c>
      <c r="J401" s="100">
        <v>551.81</v>
      </c>
    </row>
    <row r="402" spans="1:10" ht="23.25">
      <c r="A402" s="94">
        <v>22290</v>
      </c>
      <c r="B402" s="96">
        <v>28</v>
      </c>
      <c r="C402" s="107">
        <v>87.2533</v>
      </c>
      <c r="D402" s="107">
        <v>87.2539</v>
      </c>
      <c r="E402" s="107">
        <f t="shared" si="12"/>
        <v>0.0006000000000057071</v>
      </c>
      <c r="F402" s="185">
        <f t="shared" si="15"/>
        <v>2.244920866560808</v>
      </c>
      <c r="G402" s="156">
        <f t="shared" si="14"/>
        <v>267.27</v>
      </c>
      <c r="H402" s="96">
        <v>85</v>
      </c>
      <c r="I402" s="100">
        <v>627.38</v>
      </c>
      <c r="J402" s="100">
        <v>360.11</v>
      </c>
    </row>
    <row r="403" spans="1:10" ht="23.25">
      <c r="A403" s="94"/>
      <c r="B403" s="96">
        <v>29</v>
      </c>
      <c r="C403" s="107">
        <v>85.3037</v>
      </c>
      <c r="D403" s="107">
        <v>85.31</v>
      </c>
      <c r="E403" s="107">
        <f t="shared" si="12"/>
        <v>0.0062999999999959755</v>
      </c>
      <c r="F403" s="185">
        <f t="shared" si="15"/>
        <v>25.273799494507863</v>
      </c>
      <c r="G403" s="156">
        <f t="shared" si="14"/>
        <v>249.27000000000004</v>
      </c>
      <c r="H403" s="96">
        <v>86</v>
      </c>
      <c r="I403" s="100">
        <v>749.83</v>
      </c>
      <c r="J403" s="100">
        <v>500.56</v>
      </c>
    </row>
    <row r="404" spans="1:10" ht="23.25">
      <c r="A404" s="94"/>
      <c r="B404" s="96">
        <v>30</v>
      </c>
      <c r="C404" s="107">
        <v>85.0181</v>
      </c>
      <c r="D404" s="107">
        <v>85.0185</v>
      </c>
      <c r="E404" s="107">
        <f t="shared" si="12"/>
        <v>0.00039999999999906777</v>
      </c>
      <c r="F404" s="185">
        <f t="shared" si="15"/>
        <v>1.5704750687046238</v>
      </c>
      <c r="G404" s="156">
        <f t="shared" si="14"/>
        <v>254.70000000000005</v>
      </c>
      <c r="H404" s="96">
        <v>87</v>
      </c>
      <c r="I404" s="100">
        <v>767.61</v>
      </c>
      <c r="J404" s="100">
        <v>512.91</v>
      </c>
    </row>
    <row r="405" spans="1:10" ht="23.25">
      <c r="A405" s="94">
        <v>22306</v>
      </c>
      <c r="B405" s="96">
        <v>31</v>
      </c>
      <c r="C405" s="107">
        <v>84.9205</v>
      </c>
      <c r="D405" s="107">
        <v>84.9272</v>
      </c>
      <c r="E405" s="107">
        <f t="shared" si="12"/>
        <v>0.006699999999995043</v>
      </c>
      <c r="F405" s="185">
        <f t="shared" si="15"/>
        <v>20.706493185385057</v>
      </c>
      <c r="G405" s="156">
        <f t="shared" si="14"/>
        <v>323.57000000000005</v>
      </c>
      <c r="H405" s="96">
        <v>88</v>
      </c>
      <c r="I405" s="100">
        <v>689.57</v>
      </c>
      <c r="J405" s="100">
        <v>366</v>
      </c>
    </row>
    <row r="406" spans="1:10" ht="23.25">
      <c r="A406" s="94"/>
      <c r="B406" s="96">
        <v>32</v>
      </c>
      <c r="C406" s="107">
        <v>85.0423</v>
      </c>
      <c r="D406" s="107">
        <v>85.0472</v>
      </c>
      <c r="E406" s="107">
        <f t="shared" si="12"/>
        <v>0.004900000000006344</v>
      </c>
      <c r="F406" s="185">
        <f t="shared" si="15"/>
        <v>19.166829649936805</v>
      </c>
      <c r="G406" s="156">
        <f t="shared" si="14"/>
        <v>255.64999999999998</v>
      </c>
      <c r="H406" s="96">
        <v>89</v>
      </c>
      <c r="I406" s="100">
        <v>827.16</v>
      </c>
      <c r="J406" s="100">
        <v>571.51</v>
      </c>
    </row>
    <row r="407" spans="1:10" ht="23.25">
      <c r="A407" s="94"/>
      <c r="B407" s="96">
        <v>33</v>
      </c>
      <c r="C407" s="107">
        <v>86</v>
      </c>
      <c r="D407" s="107">
        <v>86.0035</v>
      </c>
      <c r="E407" s="107">
        <f t="shared" si="12"/>
        <v>0.003500000000002501</v>
      </c>
      <c r="F407" s="185">
        <f t="shared" si="15"/>
        <v>10.64865522697609</v>
      </c>
      <c r="G407" s="156">
        <f t="shared" si="14"/>
        <v>328.68</v>
      </c>
      <c r="H407" s="96">
        <v>90</v>
      </c>
      <c r="I407" s="100">
        <v>692.12</v>
      </c>
      <c r="J407" s="100">
        <v>363.44</v>
      </c>
    </row>
    <row r="408" spans="1:10" ht="23.25">
      <c r="A408" s="94">
        <v>22311</v>
      </c>
      <c r="B408" s="96">
        <v>34</v>
      </c>
      <c r="C408" s="107">
        <v>83.7545</v>
      </c>
      <c r="D408" s="107">
        <v>83.7597</v>
      </c>
      <c r="E408" s="107">
        <f t="shared" si="12"/>
        <v>0.005200000000002092</v>
      </c>
      <c r="F408" s="185">
        <f t="shared" si="15"/>
        <v>17.61935418290954</v>
      </c>
      <c r="G408" s="156">
        <f t="shared" si="14"/>
        <v>295.13</v>
      </c>
      <c r="H408" s="96">
        <v>91</v>
      </c>
      <c r="I408" s="100">
        <v>715.03</v>
      </c>
      <c r="J408" s="100">
        <v>419.9</v>
      </c>
    </row>
    <row r="409" spans="1:10" ht="23.25">
      <c r="A409" s="94"/>
      <c r="B409" s="96">
        <v>35</v>
      </c>
      <c r="C409" s="107">
        <v>85.0493</v>
      </c>
      <c r="D409" s="107">
        <v>85.0531</v>
      </c>
      <c r="E409" s="107">
        <f t="shared" si="12"/>
        <v>0.0037999999999982492</v>
      </c>
      <c r="F409" s="185">
        <f t="shared" si="15"/>
        <v>14.10018552875046</v>
      </c>
      <c r="G409" s="156">
        <f t="shared" si="14"/>
        <v>269.5</v>
      </c>
      <c r="H409" s="96">
        <v>92</v>
      </c>
      <c r="I409" s="100">
        <v>663.53</v>
      </c>
      <c r="J409" s="100">
        <v>394.03</v>
      </c>
    </row>
    <row r="410" spans="1:10" ht="23.25">
      <c r="A410" s="94"/>
      <c r="B410" s="96">
        <v>36</v>
      </c>
      <c r="C410" s="107">
        <v>84.604</v>
      </c>
      <c r="D410" s="107">
        <v>84.6096</v>
      </c>
      <c r="E410" s="107">
        <f t="shared" si="12"/>
        <v>0.00560000000000116</v>
      </c>
      <c r="F410" s="185">
        <f t="shared" si="15"/>
        <v>21.265284423183562</v>
      </c>
      <c r="G410" s="156">
        <f t="shared" si="14"/>
        <v>263.34000000000003</v>
      </c>
      <c r="H410" s="96">
        <v>93</v>
      </c>
      <c r="I410" s="100">
        <v>815.15</v>
      </c>
      <c r="J410" s="100">
        <v>551.81</v>
      </c>
    </row>
    <row r="411" spans="1:10" ht="23.25">
      <c r="A411" s="94">
        <v>22320</v>
      </c>
      <c r="B411" s="96">
        <v>19</v>
      </c>
      <c r="C411" s="107">
        <v>88.9572</v>
      </c>
      <c r="D411" s="107">
        <v>88.9625</v>
      </c>
      <c r="E411" s="107">
        <f t="shared" si="12"/>
        <v>0.0053000000000054115</v>
      </c>
      <c r="F411" s="185">
        <f t="shared" si="15"/>
        <v>14.770637088248739</v>
      </c>
      <c r="G411" s="156">
        <f t="shared" si="14"/>
        <v>358.81999999999994</v>
      </c>
      <c r="H411" s="96">
        <v>94</v>
      </c>
      <c r="I411" s="100">
        <v>738.29</v>
      </c>
      <c r="J411" s="100">
        <v>379.47</v>
      </c>
    </row>
    <row r="412" spans="1:10" ht="23.25">
      <c r="A412" s="94"/>
      <c r="B412" s="96">
        <v>20</v>
      </c>
      <c r="C412" s="107">
        <v>84.6382</v>
      </c>
      <c r="D412" s="107">
        <v>84.6398</v>
      </c>
      <c r="E412" s="107">
        <f t="shared" si="12"/>
        <v>0.001599999999996271</v>
      </c>
      <c r="F412" s="185">
        <f t="shared" si="15"/>
        <v>4.465780953433826</v>
      </c>
      <c r="G412" s="156">
        <f t="shared" si="14"/>
        <v>358.28</v>
      </c>
      <c r="H412" s="96">
        <v>95</v>
      </c>
      <c r="I412" s="100">
        <v>861.14</v>
      </c>
      <c r="J412" s="100">
        <v>502.86</v>
      </c>
    </row>
    <row r="413" spans="1:10" ht="23.25">
      <c r="A413" s="94"/>
      <c r="B413" s="96">
        <v>21</v>
      </c>
      <c r="C413" s="107">
        <v>86.3397</v>
      </c>
      <c r="D413" s="107">
        <v>86.3453</v>
      </c>
      <c r="E413" s="107">
        <f t="shared" si="12"/>
        <v>0.00560000000000116</v>
      </c>
      <c r="F413" s="185">
        <f t="shared" si="15"/>
        <v>13.993353157253202</v>
      </c>
      <c r="G413" s="156">
        <f t="shared" si="14"/>
        <v>400.19000000000005</v>
      </c>
      <c r="H413" s="96">
        <v>96</v>
      </c>
      <c r="I413" s="100">
        <v>767.19</v>
      </c>
      <c r="J413" s="100">
        <v>367</v>
      </c>
    </row>
    <row r="414" spans="1:10" ht="23.25">
      <c r="A414" s="94">
        <v>22325</v>
      </c>
      <c r="B414" s="96">
        <v>22</v>
      </c>
      <c r="C414" s="107">
        <v>85.1113</v>
      </c>
      <c r="D414" s="107">
        <v>85.1118</v>
      </c>
      <c r="E414" s="107">
        <f t="shared" si="12"/>
        <v>0.0005000000000023874</v>
      </c>
      <c r="F414" s="185">
        <f t="shared" si="15"/>
        <v>1.6097356814088002</v>
      </c>
      <c r="G414" s="156">
        <f t="shared" si="14"/>
        <v>310.61</v>
      </c>
      <c r="H414" s="96">
        <v>97</v>
      </c>
      <c r="I414" s="100">
        <v>857.15</v>
      </c>
      <c r="J414" s="100">
        <v>546.54</v>
      </c>
    </row>
    <row r="415" spans="1:10" ht="23.25">
      <c r="A415" s="94"/>
      <c r="B415" s="96">
        <v>23</v>
      </c>
      <c r="C415" s="107">
        <v>87.7065</v>
      </c>
      <c r="D415" s="107">
        <v>87.7094</v>
      </c>
      <c r="E415" s="107">
        <f t="shared" si="12"/>
        <v>0.002899999999996794</v>
      </c>
      <c r="F415" s="185">
        <f t="shared" si="15"/>
        <v>8.900346806607107</v>
      </c>
      <c r="G415" s="156">
        <f t="shared" si="14"/>
        <v>325.83000000000004</v>
      </c>
      <c r="H415" s="96">
        <v>98</v>
      </c>
      <c r="I415" s="100">
        <v>878.73</v>
      </c>
      <c r="J415" s="100">
        <v>552.9</v>
      </c>
    </row>
    <row r="416" spans="1:10" ht="23.25">
      <c r="A416" s="94"/>
      <c r="B416" s="96">
        <v>24</v>
      </c>
      <c r="C416" s="107">
        <v>88.0707</v>
      </c>
      <c r="D416" s="107">
        <v>88.0769</v>
      </c>
      <c r="E416" s="107">
        <f t="shared" si="12"/>
        <v>0.006199999999992656</v>
      </c>
      <c r="F416" s="185">
        <f t="shared" si="15"/>
        <v>16.070919412096362</v>
      </c>
      <c r="G416" s="156">
        <f t="shared" si="14"/>
        <v>385.79</v>
      </c>
      <c r="H416" s="96">
        <v>99</v>
      </c>
      <c r="I416" s="100">
        <v>710.99</v>
      </c>
      <c r="J416" s="100">
        <v>325.2</v>
      </c>
    </row>
    <row r="417" spans="1:10" ht="23.25">
      <c r="A417" s="94">
        <v>22333</v>
      </c>
      <c r="B417" s="96">
        <v>25</v>
      </c>
      <c r="C417" s="107">
        <v>87.0663</v>
      </c>
      <c r="D417" s="107">
        <v>87.0714</v>
      </c>
      <c r="E417" s="107">
        <f t="shared" si="12"/>
        <v>0.005099999999998772</v>
      </c>
      <c r="F417" s="185">
        <f t="shared" si="15"/>
        <v>15.550202762444039</v>
      </c>
      <c r="G417" s="156">
        <f t="shared" si="14"/>
        <v>327.97</v>
      </c>
      <c r="H417" s="96">
        <v>100</v>
      </c>
      <c r="I417" s="100">
        <v>880.94</v>
      </c>
      <c r="J417" s="100">
        <v>552.97</v>
      </c>
    </row>
    <row r="418" spans="1:10" ht="23.25">
      <c r="A418" s="94"/>
      <c r="B418" s="96">
        <v>26</v>
      </c>
      <c r="C418" s="107">
        <v>85.8026</v>
      </c>
      <c r="D418" s="107">
        <v>85.8105</v>
      </c>
      <c r="E418" s="107">
        <f t="shared" si="12"/>
        <v>0.007900000000006457</v>
      </c>
      <c r="F418" s="185">
        <f t="shared" si="15"/>
        <v>23.02669931213261</v>
      </c>
      <c r="G418" s="156">
        <f t="shared" si="14"/>
        <v>343.08000000000004</v>
      </c>
      <c r="H418" s="96">
        <v>102</v>
      </c>
      <c r="I418" s="100">
        <v>869.2</v>
      </c>
      <c r="J418" s="100">
        <v>526.12</v>
      </c>
    </row>
    <row r="419" spans="1:10" ht="23.25">
      <c r="A419" s="94"/>
      <c r="B419" s="96">
        <v>27</v>
      </c>
      <c r="C419" s="107">
        <v>86.335</v>
      </c>
      <c r="D419" s="107">
        <v>86.3422</v>
      </c>
      <c r="E419" s="107">
        <f t="shared" si="12"/>
        <v>0.0072000000000116415</v>
      </c>
      <c r="F419" s="185">
        <f t="shared" si="15"/>
        <v>20.87380048129082</v>
      </c>
      <c r="G419" s="156">
        <f t="shared" si="14"/>
        <v>344.92999999999995</v>
      </c>
      <c r="H419" s="96">
        <v>103</v>
      </c>
      <c r="I419" s="100">
        <v>894.25</v>
      </c>
      <c r="J419" s="100">
        <v>549.32</v>
      </c>
    </row>
    <row r="420" spans="1:10" ht="23.25">
      <c r="A420" s="94">
        <v>22354</v>
      </c>
      <c r="B420" s="96">
        <v>10</v>
      </c>
      <c r="C420" s="107">
        <v>85.0528</v>
      </c>
      <c r="D420" s="107">
        <v>85.0528</v>
      </c>
      <c r="E420" s="107">
        <f t="shared" si="12"/>
        <v>0</v>
      </c>
      <c r="F420" s="185">
        <f t="shared" si="15"/>
        <v>0</v>
      </c>
      <c r="G420" s="156">
        <f t="shared" si="14"/>
        <v>288.30999999999995</v>
      </c>
      <c r="H420" s="96">
        <v>104</v>
      </c>
      <c r="I420" s="43">
        <v>800.06</v>
      </c>
      <c r="J420" s="100">
        <v>511.75</v>
      </c>
    </row>
    <row r="421" spans="1:10" ht="23.25">
      <c r="A421" s="94"/>
      <c r="B421" s="96">
        <v>11</v>
      </c>
      <c r="C421" s="107">
        <v>86.0691</v>
      </c>
      <c r="D421" s="107">
        <v>86.0691</v>
      </c>
      <c r="E421" s="107">
        <f t="shared" si="12"/>
        <v>0</v>
      </c>
      <c r="F421" s="185">
        <f t="shared" si="15"/>
        <v>0</v>
      </c>
      <c r="G421" s="156">
        <f t="shared" si="14"/>
        <v>303.5200000000001</v>
      </c>
      <c r="H421" s="96">
        <v>105</v>
      </c>
      <c r="I421" s="100">
        <v>841.33</v>
      </c>
      <c r="J421" s="100">
        <v>537.81</v>
      </c>
    </row>
    <row r="422" spans="1:10" ht="23.25">
      <c r="A422" s="94"/>
      <c r="B422" s="96">
        <v>12</v>
      </c>
      <c r="C422" s="107">
        <v>84.8235</v>
      </c>
      <c r="D422" s="107">
        <v>84.8235</v>
      </c>
      <c r="E422" s="107">
        <f t="shared" si="12"/>
        <v>0</v>
      </c>
      <c r="F422" s="185">
        <f t="shared" si="15"/>
        <v>0</v>
      </c>
      <c r="G422" s="156">
        <f t="shared" si="14"/>
        <v>296.06000000000006</v>
      </c>
      <c r="H422" s="96">
        <v>0.106</v>
      </c>
      <c r="I422" s="100">
        <v>679.2</v>
      </c>
      <c r="J422" s="100">
        <v>383.14</v>
      </c>
    </row>
    <row r="423" spans="1:10" ht="23.25">
      <c r="A423" s="94">
        <v>22361</v>
      </c>
      <c r="B423" s="96">
        <v>13</v>
      </c>
      <c r="C423" s="107">
        <v>86.7009</v>
      </c>
      <c r="D423" s="107">
        <v>86.7009</v>
      </c>
      <c r="E423" s="107">
        <f t="shared" si="12"/>
        <v>0</v>
      </c>
      <c r="F423" s="185">
        <f t="shared" si="15"/>
        <v>0</v>
      </c>
      <c r="G423" s="156">
        <f t="shared" si="14"/>
        <v>283.9</v>
      </c>
      <c r="H423" s="96">
        <v>107</v>
      </c>
      <c r="I423" s="100">
        <v>637.55</v>
      </c>
      <c r="J423" s="100">
        <v>353.65</v>
      </c>
    </row>
    <row r="424" spans="1:10" ht="23.25">
      <c r="A424" s="94"/>
      <c r="B424" s="96">
        <v>14</v>
      </c>
      <c r="C424" s="107">
        <v>85.9244</v>
      </c>
      <c r="D424" s="107">
        <v>85.9244</v>
      </c>
      <c r="E424" s="107">
        <f t="shared" si="12"/>
        <v>0</v>
      </c>
      <c r="F424" s="185">
        <f t="shared" si="15"/>
        <v>0</v>
      </c>
      <c r="G424" s="156">
        <f t="shared" si="14"/>
        <v>241.40999999999997</v>
      </c>
      <c r="H424" s="96">
        <v>108</v>
      </c>
      <c r="I424" s="100">
        <v>799.86</v>
      </c>
      <c r="J424" s="100">
        <v>558.45</v>
      </c>
    </row>
    <row r="425" spans="1:10" ht="23.25">
      <c r="A425" s="94"/>
      <c r="B425" s="96">
        <v>15</v>
      </c>
      <c r="C425" s="107">
        <v>86.9837</v>
      </c>
      <c r="D425" s="107">
        <v>86.9837</v>
      </c>
      <c r="E425" s="107">
        <f t="shared" si="12"/>
        <v>0</v>
      </c>
      <c r="F425" s="185">
        <f t="shared" si="15"/>
        <v>0</v>
      </c>
      <c r="G425" s="156">
        <f t="shared" si="14"/>
        <v>251.32</v>
      </c>
      <c r="H425" s="96">
        <v>109</v>
      </c>
      <c r="I425" s="100">
        <v>617.12</v>
      </c>
      <c r="J425" s="100">
        <v>365.8</v>
      </c>
    </row>
    <row r="426" spans="1:10" ht="23.25">
      <c r="A426" s="94">
        <v>22367</v>
      </c>
      <c r="B426" s="96">
        <v>16</v>
      </c>
      <c r="C426" s="107">
        <v>86.1243</v>
      </c>
      <c r="D426" s="107">
        <v>86.1243</v>
      </c>
      <c r="E426" s="107">
        <f t="shared" si="12"/>
        <v>0</v>
      </c>
      <c r="F426" s="185">
        <f t="shared" si="15"/>
        <v>0</v>
      </c>
      <c r="G426" s="156">
        <f t="shared" si="14"/>
        <v>344.10999999999996</v>
      </c>
      <c r="H426" s="96">
        <v>110</v>
      </c>
      <c r="I426" s="100">
        <v>614.65</v>
      </c>
      <c r="J426" s="100">
        <v>270.54</v>
      </c>
    </row>
    <row r="427" spans="1:10" ht="23.25">
      <c r="A427" s="94"/>
      <c r="B427" s="96">
        <v>17</v>
      </c>
      <c r="C427" s="107">
        <v>87.2118</v>
      </c>
      <c r="D427" s="107">
        <v>87.2118</v>
      </c>
      <c r="E427" s="107">
        <f t="shared" si="12"/>
        <v>0</v>
      </c>
      <c r="F427" s="185">
        <f t="shared" si="15"/>
        <v>0</v>
      </c>
      <c r="G427" s="156">
        <f t="shared" si="14"/>
        <v>290.76</v>
      </c>
      <c r="H427" s="96">
        <v>111</v>
      </c>
      <c r="I427" s="100">
        <v>837.35</v>
      </c>
      <c r="J427" s="100">
        <v>546.59</v>
      </c>
    </row>
    <row r="428" spans="1:10" ht="24" thickBot="1">
      <c r="A428" s="160"/>
      <c r="B428" s="161">
        <v>18</v>
      </c>
      <c r="C428" s="162">
        <v>85.1364</v>
      </c>
      <c r="D428" s="162">
        <v>85.1364</v>
      </c>
      <c r="E428" s="162">
        <f t="shared" si="12"/>
        <v>0</v>
      </c>
      <c r="F428" s="190">
        <f t="shared" si="15"/>
        <v>0</v>
      </c>
      <c r="G428" s="163">
        <f t="shared" si="14"/>
        <v>338.64</v>
      </c>
      <c r="H428" s="161">
        <v>112</v>
      </c>
      <c r="I428" s="164">
        <v>717.75</v>
      </c>
      <c r="J428" s="164">
        <v>379.11</v>
      </c>
    </row>
    <row r="429" spans="1:10" ht="23.25">
      <c r="A429" s="136">
        <v>22375</v>
      </c>
      <c r="B429" s="137">
        <v>13</v>
      </c>
      <c r="C429" s="138">
        <v>86.7196</v>
      </c>
      <c r="D429" s="138">
        <v>86.7278</v>
      </c>
      <c r="E429" s="138">
        <f t="shared" si="12"/>
        <v>0.008200000000002206</v>
      </c>
      <c r="F429" s="187">
        <f aca="true" t="shared" si="16" ref="F429:F492">((10^6)*E429/G429)</f>
        <v>24.188077047881198</v>
      </c>
      <c r="G429" s="158">
        <f aca="true" t="shared" si="17" ref="G429:G596">I429-J429</f>
        <v>339.01</v>
      </c>
      <c r="H429" s="137">
        <v>1</v>
      </c>
      <c r="I429" s="141">
        <v>687.5</v>
      </c>
      <c r="J429" s="141">
        <v>348.49</v>
      </c>
    </row>
    <row r="430" spans="1:10" ht="23.25">
      <c r="A430" s="94"/>
      <c r="B430" s="96">
        <v>14</v>
      </c>
      <c r="C430" s="107">
        <v>85.9361</v>
      </c>
      <c r="D430" s="107">
        <v>85.9445</v>
      </c>
      <c r="E430" s="107">
        <f t="shared" si="12"/>
        <v>0.008400000000008845</v>
      </c>
      <c r="F430" s="185">
        <f t="shared" si="16"/>
        <v>27.903268668644838</v>
      </c>
      <c r="G430" s="156">
        <f t="shared" si="17"/>
        <v>301.0400000000001</v>
      </c>
      <c r="H430" s="96">
        <v>2</v>
      </c>
      <c r="I430" s="100">
        <v>828.7</v>
      </c>
      <c r="J430" s="100">
        <v>527.66</v>
      </c>
    </row>
    <row r="431" spans="1:10" ht="23.25">
      <c r="A431" s="94"/>
      <c r="B431" s="96">
        <v>15</v>
      </c>
      <c r="C431" s="107">
        <v>86.9785</v>
      </c>
      <c r="D431" s="107">
        <v>86.9922</v>
      </c>
      <c r="E431" s="107">
        <f t="shared" si="12"/>
        <v>0.013700000000000045</v>
      </c>
      <c r="F431" s="185">
        <f t="shared" si="16"/>
        <v>39.10598578483157</v>
      </c>
      <c r="G431" s="156">
        <f t="shared" si="17"/>
        <v>350.33000000000004</v>
      </c>
      <c r="H431" s="96">
        <v>3</v>
      </c>
      <c r="I431" s="100">
        <v>696.97</v>
      </c>
      <c r="J431" s="100">
        <v>346.64</v>
      </c>
    </row>
    <row r="432" spans="1:10" ht="23.25">
      <c r="A432" s="94">
        <v>22394</v>
      </c>
      <c r="B432" s="96">
        <v>16</v>
      </c>
      <c r="C432" s="107">
        <v>86.1405</v>
      </c>
      <c r="D432" s="107">
        <v>86.1489</v>
      </c>
      <c r="E432" s="107">
        <f t="shared" si="12"/>
        <v>0.008399999999994634</v>
      </c>
      <c r="F432" s="185">
        <f t="shared" si="16"/>
        <v>27.095026127329316</v>
      </c>
      <c r="G432" s="156">
        <f t="shared" si="17"/>
        <v>310.02</v>
      </c>
      <c r="H432" s="96">
        <v>4</v>
      </c>
      <c r="I432" s="100">
        <v>874.8</v>
      </c>
      <c r="J432" s="100">
        <v>564.78</v>
      </c>
    </row>
    <row r="433" spans="1:10" ht="23.25">
      <c r="A433" s="94"/>
      <c r="B433" s="96">
        <v>17</v>
      </c>
      <c r="C433" s="107">
        <v>87.2175</v>
      </c>
      <c r="D433" s="107">
        <v>87.2282</v>
      </c>
      <c r="E433" s="107">
        <f t="shared" si="12"/>
        <v>0.010699999999999932</v>
      </c>
      <c r="F433" s="185">
        <f t="shared" si="16"/>
        <v>35.9096553344294</v>
      </c>
      <c r="G433" s="156">
        <f t="shared" si="17"/>
        <v>297.97</v>
      </c>
      <c r="H433" s="96">
        <v>5</v>
      </c>
      <c r="I433" s="100">
        <v>852.36</v>
      </c>
      <c r="J433" s="100">
        <v>554.39</v>
      </c>
    </row>
    <row r="434" spans="1:10" ht="23.25">
      <c r="A434" s="94"/>
      <c r="B434" s="96">
        <v>18</v>
      </c>
      <c r="C434" s="107">
        <v>85.147</v>
      </c>
      <c r="D434" s="107">
        <v>85.1502</v>
      </c>
      <c r="E434" s="107">
        <f t="shared" si="12"/>
        <v>0.003199999999992542</v>
      </c>
      <c r="F434" s="185">
        <f t="shared" si="16"/>
        <v>10.624522726493385</v>
      </c>
      <c r="G434" s="156">
        <f t="shared" si="17"/>
        <v>301.18999999999994</v>
      </c>
      <c r="H434" s="96">
        <v>6</v>
      </c>
      <c r="I434" s="100">
        <v>848.27</v>
      </c>
      <c r="J434" s="100">
        <v>547.08</v>
      </c>
    </row>
    <row r="435" spans="1:10" ht="23.25">
      <c r="A435" s="94">
        <v>22419</v>
      </c>
      <c r="B435" s="96">
        <v>13</v>
      </c>
      <c r="C435" s="107">
        <v>86.7371</v>
      </c>
      <c r="D435" s="107">
        <v>86.7509</v>
      </c>
      <c r="E435" s="107">
        <f t="shared" si="12"/>
        <v>0.013800000000003365</v>
      </c>
      <c r="F435" s="185">
        <f t="shared" si="16"/>
        <v>37.04101352803137</v>
      </c>
      <c r="G435" s="156">
        <f t="shared" si="17"/>
        <v>372.55999999999995</v>
      </c>
      <c r="H435" s="96">
        <v>7</v>
      </c>
      <c r="I435" s="100">
        <v>743.3</v>
      </c>
      <c r="J435" s="100">
        <v>370.74</v>
      </c>
    </row>
    <row r="436" spans="1:10" ht="23.25">
      <c r="A436" s="94"/>
      <c r="B436" s="96">
        <v>14</v>
      </c>
      <c r="C436" s="107">
        <v>85.9491</v>
      </c>
      <c r="D436" s="107">
        <v>85.959</v>
      </c>
      <c r="E436" s="107">
        <f t="shared" si="12"/>
        <v>0.009900000000001796</v>
      </c>
      <c r="F436" s="185">
        <f t="shared" si="16"/>
        <v>28.819282720079755</v>
      </c>
      <c r="G436" s="156">
        <f t="shared" si="17"/>
        <v>343.52</v>
      </c>
      <c r="H436" s="96">
        <v>8</v>
      </c>
      <c r="I436" s="100">
        <v>707.05</v>
      </c>
      <c r="J436" s="100">
        <v>363.53</v>
      </c>
    </row>
    <row r="437" spans="1:10" ht="23.25">
      <c r="A437" s="94"/>
      <c r="B437" s="96">
        <v>15</v>
      </c>
      <c r="C437" s="107">
        <v>87.0086</v>
      </c>
      <c r="D437" s="107">
        <v>87.0235</v>
      </c>
      <c r="E437" s="107">
        <f t="shared" si="12"/>
        <v>0.014899999999997249</v>
      </c>
      <c r="F437" s="185">
        <f t="shared" si="16"/>
        <v>45.99049324031498</v>
      </c>
      <c r="G437" s="156">
        <f t="shared" si="17"/>
        <v>323.98</v>
      </c>
      <c r="H437" s="96">
        <v>9</v>
      </c>
      <c r="I437" s="100">
        <v>858.64</v>
      </c>
      <c r="J437" s="100">
        <v>534.66</v>
      </c>
    </row>
    <row r="438" spans="1:10" ht="23.25">
      <c r="A438" s="94">
        <v>22424</v>
      </c>
      <c r="B438" s="96">
        <v>16</v>
      </c>
      <c r="C438" s="107">
        <v>86.1435</v>
      </c>
      <c r="D438" s="107">
        <v>86.1745</v>
      </c>
      <c r="E438" s="107">
        <f t="shared" si="12"/>
        <v>0.0309999999999917</v>
      </c>
      <c r="F438" s="185">
        <f t="shared" si="16"/>
        <v>91.94993177905826</v>
      </c>
      <c r="G438" s="156">
        <f t="shared" si="17"/>
        <v>337.14</v>
      </c>
      <c r="H438" s="96">
        <v>10</v>
      </c>
      <c r="I438" s="100">
        <v>811.12</v>
      </c>
      <c r="J438" s="100">
        <v>473.98</v>
      </c>
    </row>
    <row r="439" spans="1:10" ht="23.25">
      <c r="A439" s="94"/>
      <c r="B439" s="96">
        <v>17</v>
      </c>
      <c r="C439" s="107">
        <v>87.2251</v>
      </c>
      <c r="D439" s="107">
        <v>87.2594</v>
      </c>
      <c r="E439" s="107">
        <f t="shared" si="12"/>
        <v>0.034300000000001774</v>
      </c>
      <c r="F439" s="185">
        <f t="shared" si="16"/>
        <v>90.32971663331342</v>
      </c>
      <c r="G439" s="156">
        <f t="shared" si="17"/>
        <v>379.72</v>
      </c>
      <c r="H439" s="96">
        <v>11</v>
      </c>
      <c r="I439" s="100">
        <v>679.19</v>
      </c>
      <c r="J439" s="100">
        <v>299.47</v>
      </c>
    </row>
    <row r="440" spans="1:10" ht="23.25">
      <c r="A440" s="94"/>
      <c r="B440" s="96">
        <v>18</v>
      </c>
      <c r="C440" s="107">
        <v>85.1465</v>
      </c>
      <c r="D440" s="107">
        <v>85.1749</v>
      </c>
      <c r="E440" s="107">
        <f t="shared" si="12"/>
        <v>0.028399999999990655</v>
      </c>
      <c r="F440" s="185">
        <f t="shared" si="16"/>
        <v>87.87944425531657</v>
      </c>
      <c r="G440" s="156">
        <f t="shared" si="17"/>
        <v>323.16999999999996</v>
      </c>
      <c r="H440" s="96">
        <v>12</v>
      </c>
      <c r="I440" s="100">
        <v>853.05</v>
      </c>
      <c r="J440" s="100">
        <v>529.88</v>
      </c>
    </row>
    <row r="441" spans="1:10" ht="23.25">
      <c r="A441" s="94">
        <v>22431</v>
      </c>
      <c r="B441" s="96">
        <v>19</v>
      </c>
      <c r="C441" s="107">
        <v>88.9764</v>
      </c>
      <c r="D441" s="107">
        <v>89.0083</v>
      </c>
      <c r="E441" s="107">
        <f t="shared" si="12"/>
        <v>0.03190000000000737</v>
      </c>
      <c r="F441" s="185">
        <f t="shared" si="16"/>
        <v>103.57142857145249</v>
      </c>
      <c r="G441" s="156">
        <f t="shared" si="17"/>
        <v>308</v>
      </c>
      <c r="H441" s="96">
        <v>13</v>
      </c>
      <c r="I441" s="100">
        <v>810.38</v>
      </c>
      <c r="J441" s="100">
        <v>502.38</v>
      </c>
    </row>
    <row r="442" spans="1:10" ht="23.25">
      <c r="A442" s="94"/>
      <c r="B442" s="96">
        <v>20</v>
      </c>
      <c r="C442" s="107">
        <v>84.6321</v>
      </c>
      <c r="D442" s="107">
        <v>84.6837</v>
      </c>
      <c r="E442" s="107">
        <f t="shared" si="12"/>
        <v>0.05160000000000764</v>
      </c>
      <c r="F442" s="185">
        <f t="shared" si="16"/>
        <v>135.9862959546914</v>
      </c>
      <c r="G442" s="156">
        <f t="shared" si="17"/>
        <v>379.44999999999993</v>
      </c>
      <c r="H442" s="96">
        <v>14</v>
      </c>
      <c r="I442" s="100">
        <v>722.81</v>
      </c>
      <c r="J442" s="100">
        <v>343.36</v>
      </c>
    </row>
    <row r="443" spans="1:10" ht="23.25">
      <c r="A443" s="94"/>
      <c r="B443" s="96">
        <v>21</v>
      </c>
      <c r="C443" s="107">
        <v>86.3055</v>
      </c>
      <c r="D443" s="107">
        <v>86.3339</v>
      </c>
      <c r="E443" s="107">
        <f t="shared" si="12"/>
        <v>0.028400000000004866</v>
      </c>
      <c r="F443" s="185">
        <f t="shared" si="16"/>
        <v>101.12159515757477</v>
      </c>
      <c r="G443" s="156">
        <f t="shared" si="17"/>
        <v>280.8499999999999</v>
      </c>
      <c r="H443" s="96">
        <v>15</v>
      </c>
      <c r="I443" s="100">
        <v>922.67</v>
      </c>
      <c r="J443" s="100">
        <v>641.82</v>
      </c>
    </row>
    <row r="444" spans="1:10" ht="23.25">
      <c r="A444" s="94">
        <v>22439</v>
      </c>
      <c r="B444" s="96">
        <v>10</v>
      </c>
      <c r="C444" s="107">
        <v>85.126</v>
      </c>
      <c r="D444" s="107">
        <v>85.1524</v>
      </c>
      <c r="E444" s="107">
        <f t="shared" si="12"/>
        <v>0.026399999999995316</v>
      </c>
      <c r="F444" s="185">
        <f t="shared" si="16"/>
        <v>79.49891592385964</v>
      </c>
      <c r="G444" s="156">
        <f t="shared" si="17"/>
        <v>332.08000000000004</v>
      </c>
      <c r="H444" s="96">
        <v>16</v>
      </c>
      <c r="I444" s="100">
        <v>850.6</v>
      </c>
      <c r="J444" s="100">
        <v>518.52</v>
      </c>
    </row>
    <row r="445" spans="1:10" ht="23.25">
      <c r="A445" s="94"/>
      <c r="B445" s="96">
        <v>11</v>
      </c>
      <c r="C445" s="107">
        <v>86.1289</v>
      </c>
      <c r="D445" s="107">
        <v>86.1547</v>
      </c>
      <c r="E445" s="107">
        <f t="shared" si="12"/>
        <v>0.02580000000000382</v>
      </c>
      <c r="F445" s="185">
        <f t="shared" si="16"/>
        <v>73.56295620439045</v>
      </c>
      <c r="G445" s="156">
        <f t="shared" si="17"/>
        <v>350.72</v>
      </c>
      <c r="H445" s="96">
        <v>17</v>
      </c>
      <c r="I445" s="100">
        <v>863.85</v>
      </c>
      <c r="J445" s="100">
        <v>513.13</v>
      </c>
    </row>
    <row r="446" spans="1:10" ht="23.25">
      <c r="A446" s="94"/>
      <c r="B446" s="96">
        <v>12</v>
      </c>
      <c r="C446" s="107">
        <v>84.8754</v>
      </c>
      <c r="D446" s="107">
        <v>84.9058</v>
      </c>
      <c r="E446" s="107">
        <f t="shared" si="12"/>
        <v>0.030400000000000205</v>
      </c>
      <c r="F446" s="185">
        <f t="shared" si="16"/>
        <v>89.28833671101775</v>
      </c>
      <c r="G446" s="156">
        <f t="shared" si="17"/>
        <v>340.4699999999999</v>
      </c>
      <c r="H446" s="96">
        <v>18</v>
      </c>
      <c r="I446" s="100">
        <v>852.54</v>
      </c>
      <c r="J446" s="100">
        <v>512.07</v>
      </c>
    </row>
    <row r="447" spans="1:10" ht="23.25">
      <c r="A447" s="94">
        <v>22450</v>
      </c>
      <c r="B447" s="96">
        <v>13</v>
      </c>
      <c r="C447" s="107">
        <v>86.7686</v>
      </c>
      <c r="D447" s="107">
        <v>86.782</v>
      </c>
      <c r="E447" s="107">
        <f t="shared" si="12"/>
        <v>0.013399999999990087</v>
      </c>
      <c r="F447" s="185">
        <f t="shared" si="16"/>
        <v>38.98748908929325</v>
      </c>
      <c r="G447" s="156">
        <f t="shared" si="17"/>
        <v>343.69999999999993</v>
      </c>
      <c r="H447" s="96">
        <v>19</v>
      </c>
      <c r="I447" s="100">
        <v>881.79</v>
      </c>
      <c r="J447" s="100">
        <v>538.09</v>
      </c>
    </row>
    <row r="448" spans="1:10" ht="23.25">
      <c r="A448" s="94"/>
      <c r="B448" s="96">
        <v>14</v>
      </c>
      <c r="C448" s="107">
        <v>85.9786</v>
      </c>
      <c r="D448" s="107">
        <v>85.9932</v>
      </c>
      <c r="E448" s="107">
        <f t="shared" si="12"/>
        <v>0.0146000000000015</v>
      </c>
      <c r="F448" s="185">
        <f t="shared" si="16"/>
        <v>31.17726195306648</v>
      </c>
      <c r="G448" s="156">
        <f t="shared" si="17"/>
        <v>468.28999999999996</v>
      </c>
      <c r="H448" s="96">
        <v>20</v>
      </c>
      <c r="I448" s="100">
        <v>851.76</v>
      </c>
      <c r="J448" s="100">
        <v>383.47</v>
      </c>
    </row>
    <row r="449" spans="1:10" ht="23.25">
      <c r="A449" s="94"/>
      <c r="B449" s="96">
        <v>15</v>
      </c>
      <c r="C449" s="107">
        <v>87.0444</v>
      </c>
      <c r="D449" s="107">
        <v>87.0549</v>
      </c>
      <c r="E449" s="107">
        <f t="shared" si="12"/>
        <v>0.010500000000007503</v>
      </c>
      <c r="F449" s="185">
        <f t="shared" si="16"/>
        <v>34.2510438413606</v>
      </c>
      <c r="G449" s="156">
        <f t="shared" si="17"/>
        <v>306.55999999999995</v>
      </c>
      <c r="H449" s="96">
        <v>21</v>
      </c>
      <c r="I449" s="100">
        <v>874.5</v>
      </c>
      <c r="J449" s="100">
        <v>567.94</v>
      </c>
    </row>
    <row r="450" spans="1:10" ht="23.25">
      <c r="A450" s="94">
        <v>22458</v>
      </c>
      <c r="B450" s="96">
        <v>16</v>
      </c>
      <c r="C450" s="107">
        <v>86.1853</v>
      </c>
      <c r="D450" s="107">
        <v>86.1974</v>
      </c>
      <c r="E450" s="107">
        <f t="shared" si="12"/>
        <v>0.012100000000003774</v>
      </c>
      <c r="F450" s="185">
        <f t="shared" si="16"/>
        <v>37.89776998247236</v>
      </c>
      <c r="G450" s="156">
        <f t="shared" si="17"/>
        <v>319.28</v>
      </c>
      <c r="H450" s="96">
        <v>22</v>
      </c>
      <c r="I450" s="100">
        <v>846.38</v>
      </c>
      <c r="J450" s="100">
        <v>527.1</v>
      </c>
    </row>
    <row r="451" spans="1:10" ht="23.25">
      <c r="A451" s="94"/>
      <c r="B451" s="96">
        <v>17</v>
      </c>
      <c r="C451" s="107">
        <v>87.2407</v>
      </c>
      <c r="D451" s="107">
        <v>87.284</v>
      </c>
      <c r="E451" s="107">
        <f t="shared" si="12"/>
        <v>0.043300000000002115</v>
      </c>
      <c r="F451" s="185">
        <f t="shared" si="16"/>
        <v>115.91797397869603</v>
      </c>
      <c r="G451" s="156">
        <f t="shared" si="17"/>
        <v>373.54</v>
      </c>
      <c r="H451" s="96">
        <v>23</v>
      </c>
      <c r="I451" s="100">
        <v>727.84</v>
      </c>
      <c r="J451" s="100">
        <v>354.3</v>
      </c>
    </row>
    <row r="452" spans="1:10" ht="23.25">
      <c r="A452" s="94"/>
      <c r="B452" s="96">
        <v>18</v>
      </c>
      <c r="C452" s="107">
        <v>85.2231</v>
      </c>
      <c r="D452" s="107">
        <v>85.233</v>
      </c>
      <c r="E452" s="107">
        <f t="shared" si="12"/>
        <v>0.009900000000001796</v>
      </c>
      <c r="F452" s="185">
        <f t="shared" si="16"/>
        <v>30.211480362543256</v>
      </c>
      <c r="G452" s="156">
        <f t="shared" si="17"/>
        <v>327.68999999999994</v>
      </c>
      <c r="H452" s="96">
        <v>24</v>
      </c>
      <c r="I452" s="100">
        <v>864.67</v>
      </c>
      <c r="J452" s="100">
        <v>536.98</v>
      </c>
    </row>
    <row r="453" spans="1:10" ht="23.25">
      <c r="A453" s="94">
        <v>22481</v>
      </c>
      <c r="B453" s="96">
        <v>10</v>
      </c>
      <c r="C453" s="107">
        <v>85.075</v>
      </c>
      <c r="D453" s="107">
        <v>85.1061</v>
      </c>
      <c r="E453" s="107">
        <f t="shared" si="12"/>
        <v>0.03109999999999502</v>
      </c>
      <c r="F453" s="185">
        <f t="shared" si="16"/>
        <v>107.85877783170915</v>
      </c>
      <c r="G453" s="156">
        <f t="shared" si="17"/>
        <v>288.34000000000003</v>
      </c>
      <c r="H453" s="96">
        <v>25</v>
      </c>
      <c r="I453" s="100">
        <v>667.49</v>
      </c>
      <c r="J453" s="100">
        <v>379.15</v>
      </c>
    </row>
    <row r="454" spans="1:10" ht="23.25">
      <c r="A454" s="94"/>
      <c r="B454" s="96">
        <v>11</v>
      </c>
      <c r="C454" s="107">
        <v>86.113</v>
      </c>
      <c r="D454" s="107">
        <v>86.1413</v>
      </c>
      <c r="E454" s="107">
        <f t="shared" si="12"/>
        <v>0.028300000000001546</v>
      </c>
      <c r="F454" s="185">
        <f t="shared" si="16"/>
        <v>99.89410518885121</v>
      </c>
      <c r="G454" s="156">
        <f t="shared" si="17"/>
        <v>283.29999999999995</v>
      </c>
      <c r="H454" s="96">
        <v>26</v>
      </c>
      <c r="I454" s="100">
        <v>800.54</v>
      </c>
      <c r="J454" s="100">
        <v>517.24</v>
      </c>
    </row>
    <row r="455" spans="1:10" ht="23.25">
      <c r="A455" s="94"/>
      <c r="B455" s="96">
        <v>12</v>
      </c>
      <c r="C455" s="107">
        <v>84.8543</v>
      </c>
      <c r="D455" s="107">
        <v>84.89</v>
      </c>
      <c r="E455" s="107">
        <f t="shared" si="12"/>
        <v>0.035700000000005616</v>
      </c>
      <c r="F455" s="185">
        <f t="shared" si="16"/>
        <v>117.26063393005624</v>
      </c>
      <c r="G455" s="156">
        <f t="shared" si="17"/>
        <v>304.44999999999993</v>
      </c>
      <c r="H455" s="96">
        <v>27</v>
      </c>
      <c r="I455" s="100">
        <v>834.15</v>
      </c>
      <c r="J455" s="100">
        <v>529.7</v>
      </c>
    </row>
    <row r="456" spans="1:10" ht="23.25">
      <c r="A456" s="94">
        <v>22485</v>
      </c>
      <c r="B456" s="96">
        <v>13</v>
      </c>
      <c r="C456" s="107">
        <v>86.7572</v>
      </c>
      <c r="D456" s="107">
        <v>86.7797</v>
      </c>
      <c r="E456" s="107">
        <f t="shared" si="12"/>
        <v>0.022500000000007958</v>
      </c>
      <c r="F456" s="185">
        <f t="shared" si="16"/>
        <v>79.58967102938792</v>
      </c>
      <c r="G456" s="156">
        <f t="shared" si="17"/>
        <v>282.69999999999993</v>
      </c>
      <c r="H456" s="96">
        <v>28</v>
      </c>
      <c r="I456" s="100">
        <v>806.17</v>
      </c>
      <c r="J456" s="100">
        <v>523.47</v>
      </c>
    </row>
    <row r="457" spans="1:10" ht="23.25">
      <c r="A457" s="94"/>
      <c r="B457" s="96">
        <v>14</v>
      </c>
      <c r="C457" s="107">
        <v>85.9457</v>
      </c>
      <c r="D457" s="107">
        <v>85.9724</v>
      </c>
      <c r="E457" s="107">
        <f t="shared" si="12"/>
        <v>0.026699999999991064</v>
      </c>
      <c r="F457" s="185">
        <f t="shared" si="16"/>
        <v>90.33087489001646</v>
      </c>
      <c r="G457" s="156">
        <f t="shared" si="17"/>
        <v>295.58</v>
      </c>
      <c r="H457" s="96">
        <v>29</v>
      </c>
      <c r="I457" s="100">
        <v>666.25</v>
      </c>
      <c r="J457" s="100">
        <v>370.67</v>
      </c>
    </row>
    <row r="458" spans="1:10" ht="23.25">
      <c r="A458" s="94"/>
      <c r="B458" s="96">
        <v>15</v>
      </c>
      <c r="C458" s="107">
        <v>87.0168</v>
      </c>
      <c r="D458" s="107">
        <v>87.0397</v>
      </c>
      <c r="E458" s="107">
        <f t="shared" si="12"/>
        <v>0.022899999999992815</v>
      </c>
      <c r="F458" s="185">
        <f t="shared" si="16"/>
        <v>72.89047331060513</v>
      </c>
      <c r="G458" s="156">
        <f t="shared" si="17"/>
        <v>314.17</v>
      </c>
      <c r="H458" s="96">
        <v>30</v>
      </c>
      <c r="I458" s="100">
        <v>677.6</v>
      </c>
      <c r="J458" s="100">
        <v>363.43</v>
      </c>
    </row>
    <row r="459" spans="1:10" ht="23.25">
      <c r="A459" s="94">
        <v>22492</v>
      </c>
      <c r="B459" s="96">
        <v>16</v>
      </c>
      <c r="C459" s="107">
        <v>86.1792</v>
      </c>
      <c r="D459" s="107">
        <v>86.1916</v>
      </c>
      <c r="E459" s="107">
        <f t="shared" si="12"/>
        <v>0.012399999999999523</v>
      </c>
      <c r="F459" s="185">
        <f t="shared" si="16"/>
        <v>44.450817321478084</v>
      </c>
      <c r="G459" s="156">
        <f t="shared" si="17"/>
        <v>278.9599999999999</v>
      </c>
      <c r="H459" s="96">
        <v>31</v>
      </c>
      <c r="I459" s="100">
        <v>837.43</v>
      </c>
      <c r="J459" s="100">
        <v>558.47</v>
      </c>
    </row>
    <row r="460" spans="1:10" ht="23.25">
      <c r="A460" s="94"/>
      <c r="B460" s="96">
        <v>17</v>
      </c>
      <c r="C460" s="107">
        <v>87.2486</v>
      </c>
      <c r="D460" s="107">
        <v>87.2572</v>
      </c>
      <c r="E460" s="107">
        <f t="shared" si="12"/>
        <v>0.008600000000001273</v>
      </c>
      <c r="F460" s="185">
        <f t="shared" si="16"/>
        <v>27.515597504403374</v>
      </c>
      <c r="G460" s="156">
        <f t="shared" si="17"/>
        <v>312.54999999999995</v>
      </c>
      <c r="H460" s="96">
        <v>32</v>
      </c>
      <c r="I460" s="100">
        <v>706.54</v>
      </c>
      <c r="J460" s="100">
        <v>393.99</v>
      </c>
    </row>
    <row r="461" spans="1:10" ht="23.25">
      <c r="A461" s="94"/>
      <c r="B461" s="96">
        <v>18</v>
      </c>
      <c r="C461" s="107">
        <v>85.1581</v>
      </c>
      <c r="D461" s="107">
        <v>85.168</v>
      </c>
      <c r="E461" s="107">
        <f t="shared" si="12"/>
        <v>0.009900000000001796</v>
      </c>
      <c r="F461" s="185">
        <f t="shared" si="16"/>
        <v>29.186320754722274</v>
      </c>
      <c r="G461" s="156">
        <f t="shared" si="17"/>
        <v>339.20000000000005</v>
      </c>
      <c r="H461" s="96">
        <v>33</v>
      </c>
      <c r="I461" s="100">
        <v>638.6</v>
      </c>
      <c r="J461" s="100">
        <v>299.4</v>
      </c>
    </row>
    <row r="462" spans="1:10" ht="23.25">
      <c r="A462" s="94">
        <v>22509</v>
      </c>
      <c r="B462" s="96">
        <v>10</v>
      </c>
      <c r="C462" s="107">
        <v>85.0959</v>
      </c>
      <c r="D462" s="107">
        <v>85.1716</v>
      </c>
      <c r="E462" s="107">
        <f t="shared" si="12"/>
        <v>0.07569999999999766</v>
      </c>
      <c r="F462" s="185">
        <f t="shared" si="16"/>
        <v>322.0728386657491</v>
      </c>
      <c r="G462" s="156">
        <f t="shared" si="17"/>
        <v>235.03999999999996</v>
      </c>
      <c r="H462" s="96">
        <v>34</v>
      </c>
      <c r="I462" s="100">
        <v>773.56</v>
      </c>
      <c r="J462" s="100">
        <v>538.52</v>
      </c>
    </row>
    <row r="463" spans="1:10" ht="23.25">
      <c r="A463" s="94"/>
      <c r="B463" s="96">
        <v>11</v>
      </c>
      <c r="C463" s="107">
        <v>86.1333</v>
      </c>
      <c r="D463" s="107">
        <v>86.2207</v>
      </c>
      <c r="E463" s="107">
        <f t="shared" si="12"/>
        <v>0.08739999999998815</v>
      </c>
      <c r="F463" s="185">
        <f t="shared" si="16"/>
        <v>348.9439853075745</v>
      </c>
      <c r="G463" s="156">
        <f t="shared" si="17"/>
        <v>250.4699999999999</v>
      </c>
      <c r="H463" s="96">
        <v>35</v>
      </c>
      <c r="I463" s="100">
        <v>773.17</v>
      </c>
      <c r="J463" s="100">
        <v>522.7</v>
      </c>
    </row>
    <row r="464" spans="1:10" ht="23.25">
      <c r="A464" s="94"/>
      <c r="B464" s="96">
        <v>12</v>
      </c>
      <c r="C464" s="107">
        <v>84.8806</v>
      </c>
      <c r="D464" s="107">
        <v>84.9601</v>
      </c>
      <c r="E464" s="107">
        <f t="shared" si="12"/>
        <v>0.07949999999999591</v>
      </c>
      <c r="F464" s="185">
        <f t="shared" si="16"/>
        <v>356.96645862330337</v>
      </c>
      <c r="G464" s="156">
        <f t="shared" si="17"/>
        <v>222.71000000000004</v>
      </c>
      <c r="H464" s="96">
        <v>36</v>
      </c>
      <c r="I464" s="100">
        <v>760.07</v>
      </c>
      <c r="J464" s="100">
        <v>537.36</v>
      </c>
    </row>
    <row r="465" spans="1:10" ht="23.25">
      <c r="A465" s="94">
        <v>22515</v>
      </c>
      <c r="B465" s="96">
        <v>13</v>
      </c>
      <c r="C465" s="107">
        <v>86.7529</v>
      </c>
      <c r="D465" s="107">
        <v>86.7992</v>
      </c>
      <c r="E465" s="107">
        <f t="shared" si="12"/>
        <v>0.04630000000000223</v>
      </c>
      <c r="F465" s="185">
        <f t="shared" si="16"/>
        <v>162.9765215248767</v>
      </c>
      <c r="G465" s="156">
        <f t="shared" si="17"/>
        <v>284.09000000000003</v>
      </c>
      <c r="H465" s="96">
        <v>37</v>
      </c>
      <c r="I465" s="100">
        <v>805.27</v>
      </c>
      <c r="J465" s="100">
        <v>521.18</v>
      </c>
    </row>
    <row r="466" spans="1:10" ht="23.25">
      <c r="A466" s="94"/>
      <c r="B466" s="96">
        <v>14</v>
      </c>
      <c r="C466" s="107">
        <v>85.9338</v>
      </c>
      <c r="D466" s="107">
        <v>85.9849</v>
      </c>
      <c r="E466" s="107">
        <f t="shared" si="12"/>
        <v>0.05109999999999104</v>
      </c>
      <c r="F466" s="185">
        <f t="shared" si="16"/>
        <v>164.43557729434625</v>
      </c>
      <c r="G466" s="156">
        <f t="shared" si="17"/>
        <v>310.76000000000005</v>
      </c>
      <c r="H466" s="96">
        <v>38</v>
      </c>
      <c r="I466" s="100">
        <v>672.6</v>
      </c>
      <c r="J466" s="100">
        <v>361.84</v>
      </c>
    </row>
    <row r="467" spans="1:10" ht="23.25">
      <c r="A467" s="94"/>
      <c r="B467" s="96">
        <v>15</v>
      </c>
      <c r="C467" s="107">
        <v>87.0087</v>
      </c>
      <c r="D467" s="107">
        <v>87.0537</v>
      </c>
      <c r="E467" s="107">
        <f t="shared" si="12"/>
        <v>0.045000000000001705</v>
      </c>
      <c r="F467" s="185">
        <f t="shared" si="16"/>
        <v>160.1708489055053</v>
      </c>
      <c r="G467" s="156">
        <f t="shared" si="17"/>
        <v>280.94999999999993</v>
      </c>
      <c r="H467" s="96">
        <v>39</v>
      </c>
      <c r="I467" s="100">
        <v>808.9</v>
      </c>
      <c r="J467" s="100">
        <v>527.95</v>
      </c>
    </row>
    <row r="468" spans="1:10" ht="23.25">
      <c r="A468" s="94">
        <v>22521</v>
      </c>
      <c r="B468" s="96">
        <v>16</v>
      </c>
      <c r="C468" s="107">
        <v>86.1685</v>
      </c>
      <c r="D468" s="107">
        <v>86.3082</v>
      </c>
      <c r="E468" s="107">
        <f t="shared" si="12"/>
        <v>0.13970000000000482</v>
      </c>
      <c r="F468" s="185">
        <f t="shared" si="16"/>
        <v>451.9572953736812</v>
      </c>
      <c r="G468" s="156">
        <f t="shared" si="17"/>
        <v>309.09999999999997</v>
      </c>
      <c r="H468" s="96">
        <v>40</v>
      </c>
      <c r="I468" s="100">
        <v>651.68</v>
      </c>
      <c r="J468" s="100">
        <v>342.58</v>
      </c>
    </row>
    <row r="469" spans="1:10" ht="23.25">
      <c r="A469" s="94"/>
      <c r="B469" s="96">
        <v>17</v>
      </c>
      <c r="C469" s="107">
        <v>87.2273</v>
      </c>
      <c r="D469" s="107">
        <v>87.3527</v>
      </c>
      <c r="E469" s="107">
        <f t="shared" si="12"/>
        <v>0.12539999999999907</v>
      </c>
      <c r="F469" s="185">
        <f t="shared" si="16"/>
        <v>462.25302270716264</v>
      </c>
      <c r="G469" s="156">
        <f t="shared" si="17"/>
        <v>271.28</v>
      </c>
      <c r="H469" s="96">
        <v>41</v>
      </c>
      <c r="I469" s="100">
        <v>669.68</v>
      </c>
      <c r="J469" s="100">
        <v>398.4</v>
      </c>
    </row>
    <row r="470" spans="1:10" ht="23.25">
      <c r="A470" s="94"/>
      <c r="B470" s="96">
        <v>18</v>
      </c>
      <c r="C470" s="107">
        <v>85.1905</v>
      </c>
      <c r="D470" s="107">
        <v>85.3286</v>
      </c>
      <c r="E470" s="107">
        <f t="shared" si="12"/>
        <v>0.13809999999999434</v>
      </c>
      <c r="F470" s="185">
        <f t="shared" si="16"/>
        <v>466.6801838334493</v>
      </c>
      <c r="G470" s="156">
        <f t="shared" si="17"/>
        <v>295.92</v>
      </c>
      <c r="H470" s="96">
        <v>42</v>
      </c>
      <c r="I470" s="100">
        <v>630.99</v>
      </c>
      <c r="J470" s="100">
        <v>335.07</v>
      </c>
    </row>
    <row r="471" spans="1:10" ht="23.25">
      <c r="A471" s="94">
        <v>22531</v>
      </c>
      <c r="B471" s="96">
        <v>10</v>
      </c>
      <c r="C471" s="107">
        <v>85.1508</v>
      </c>
      <c r="D471" s="107">
        <v>85.177</v>
      </c>
      <c r="E471" s="107">
        <f t="shared" si="12"/>
        <v>0.026200000000002888</v>
      </c>
      <c r="F471" s="185">
        <f t="shared" si="16"/>
        <v>76.68217871046006</v>
      </c>
      <c r="G471" s="156">
        <f t="shared" si="17"/>
        <v>341.66999999999996</v>
      </c>
      <c r="H471" s="96">
        <v>43</v>
      </c>
      <c r="I471" s="100">
        <v>667.04</v>
      </c>
      <c r="J471" s="100">
        <v>325.37</v>
      </c>
    </row>
    <row r="472" spans="1:10" ht="23.25">
      <c r="A472" s="94"/>
      <c r="B472" s="96">
        <v>11</v>
      </c>
      <c r="C472" s="107">
        <v>86.1432</v>
      </c>
      <c r="D472" s="107">
        <v>86.1688</v>
      </c>
      <c r="E472" s="107">
        <f t="shared" si="12"/>
        <v>0.02560000000001139</v>
      </c>
      <c r="F472" s="185">
        <f t="shared" si="16"/>
        <v>80.54873827956511</v>
      </c>
      <c r="G472" s="156">
        <f t="shared" si="17"/>
        <v>317.82000000000005</v>
      </c>
      <c r="H472" s="96">
        <v>44</v>
      </c>
      <c r="I472" s="100">
        <v>719.72</v>
      </c>
      <c r="J472" s="100">
        <v>401.9</v>
      </c>
    </row>
    <row r="473" spans="1:10" ht="23.25">
      <c r="A473" s="94"/>
      <c r="B473" s="96">
        <v>12</v>
      </c>
      <c r="C473" s="107">
        <v>84.8926</v>
      </c>
      <c r="D473" s="107">
        <v>84.9154</v>
      </c>
      <c r="E473" s="107">
        <f t="shared" si="12"/>
        <v>0.022800000000003706</v>
      </c>
      <c r="F473" s="185">
        <f t="shared" si="16"/>
        <v>70.12579583552335</v>
      </c>
      <c r="G473" s="156">
        <f t="shared" si="17"/>
        <v>325.13</v>
      </c>
      <c r="H473" s="96">
        <v>45</v>
      </c>
      <c r="I473" s="100">
        <v>739.13</v>
      </c>
      <c r="J473" s="100">
        <v>414</v>
      </c>
    </row>
    <row r="474" spans="1:10" ht="23.25">
      <c r="A474" s="94">
        <v>22544</v>
      </c>
      <c r="B474" s="96">
        <v>13</v>
      </c>
      <c r="C474" s="107">
        <v>86.821</v>
      </c>
      <c r="D474" s="107">
        <v>87.5072</v>
      </c>
      <c r="E474" s="107">
        <f t="shared" si="12"/>
        <v>0.6861999999999995</v>
      </c>
      <c r="F474" s="185">
        <f t="shared" si="16"/>
        <v>2039.8335315101058</v>
      </c>
      <c r="G474" s="156">
        <f t="shared" si="17"/>
        <v>336.4</v>
      </c>
      <c r="H474" s="96">
        <v>46</v>
      </c>
      <c r="I474" s="100">
        <v>675.88</v>
      </c>
      <c r="J474" s="100">
        <v>339.48</v>
      </c>
    </row>
    <row r="475" spans="1:10" ht="23.25">
      <c r="A475" s="94"/>
      <c r="B475" s="96">
        <v>14</v>
      </c>
      <c r="C475" s="107">
        <v>86.0395</v>
      </c>
      <c r="D475" s="107">
        <v>86.7058</v>
      </c>
      <c r="E475" s="107">
        <f t="shared" si="12"/>
        <v>0.6662999999999926</v>
      </c>
      <c r="F475" s="185">
        <f t="shared" si="16"/>
        <v>2301.8724521522577</v>
      </c>
      <c r="G475" s="156">
        <f t="shared" si="17"/>
        <v>289.46000000000004</v>
      </c>
      <c r="H475" s="96">
        <v>47</v>
      </c>
      <c r="I475" s="100">
        <v>844.48</v>
      </c>
      <c r="J475" s="100">
        <v>555.02</v>
      </c>
    </row>
    <row r="476" spans="1:10" ht="23.25">
      <c r="A476" s="94"/>
      <c r="B476" s="96">
        <v>15</v>
      </c>
      <c r="C476" s="107">
        <v>87.0854</v>
      </c>
      <c r="D476" s="107">
        <v>87.8601</v>
      </c>
      <c r="E476" s="107">
        <f t="shared" si="12"/>
        <v>0.7746999999999957</v>
      </c>
      <c r="F476" s="185">
        <f t="shared" si="16"/>
        <v>2240.7659155988654</v>
      </c>
      <c r="G476" s="156">
        <f t="shared" si="17"/>
        <v>345.72999999999996</v>
      </c>
      <c r="H476" s="96">
        <v>48</v>
      </c>
      <c r="I476" s="100">
        <v>714.79</v>
      </c>
      <c r="J476" s="100">
        <v>369.06</v>
      </c>
    </row>
    <row r="477" spans="1:10" ht="23.25">
      <c r="A477" s="94">
        <v>22550</v>
      </c>
      <c r="B477" s="96">
        <v>16</v>
      </c>
      <c r="C477" s="107">
        <v>86.2196</v>
      </c>
      <c r="D477" s="107">
        <v>86.2447</v>
      </c>
      <c r="E477" s="107">
        <f t="shared" si="12"/>
        <v>0.025099999999994793</v>
      </c>
      <c r="F477" s="185">
        <f t="shared" si="16"/>
        <v>78.1177056425097</v>
      </c>
      <c r="G477" s="156">
        <f t="shared" si="17"/>
        <v>321.31</v>
      </c>
      <c r="H477" s="96">
        <v>49</v>
      </c>
      <c r="I477" s="100">
        <v>722.51</v>
      </c>
      <c r="J477" s="100">
        <v>401.2</v>
      </c>
    </row>
    <row r="478" spans="1:10" ht="23.25">
      <c r="A478" s="94"/>
      <c r="B478" s="96">
        <v>17</v>
      </c>
      <c r="C478" s="107">
        <v>87.3256</v>
      </c>
      <c r="D478" s="107">
        <v>87.3525</v>
      </c>
      <c r="E478" s="107">
        <f t="shared" si="12"/>
        <v>0.026900000000011914</v>
      </c>
      <c r="F478" s="185">
        <f t="shared" si="16"/>
        <v>87.76795327747044</v>
      </c>
      <c r="G478" s="156">
        <f t="shared" si="17"/>
        <v>306.49</v>
      </c>
      <c r="H478" s="96">
        <v>50</v>
      </c>
      <c r="I478" s="100">
        <v>859.99</v>
      </c>
      <c r="J478" s="100">
        <v>553.5</v>
      </c>
    </row>
    <row r="479" spans="1:10" ht="23.25">
      <c r="A479" s="94"/>
      <c r="B479" s="96">
        <v>18</v>
      </c>
      <c r="C479" s="107">
        <v>85.2445</v>
      </c>
      <c r="D479" s="107">
        <v>85.2731</v>
      </c>
      <c r="E479" s="107">
        <f t="shared" si="12"/>
        <v>0.028599999999997294</v>
      </c>
      <c r="F479" s="185">
        <f t="shared" si="16"/>
        <v>97.06760792831012</v>
      </c>
      <c r="G479" s="156">
        <f t="shared" si="17"/>
        <v>294.64</v>
      </c>
      <c r="H479" s="96">
        <v>51</v>
      </c>
      <c r="I479" s="100">
        <v>852.88</v>
      </c>
      <c r="J479" s="100">
        <v>558.24</v>
      </c>
    </row>
    <row r="480" spans="1:10" ht="23.25">
      <c r="A480" s="94">
        <v>22565</v>
      </c>
      <c r="B480" s="96">
        <v>13</v>
      </c>
      <c r="C480" s="107">
        <v>86.37202</v>
      </c>
      <c r="D480" s="107">
        <v>86.7594</v>
      </c>
      <c r="E480" s="107">
        <f t="shared" si="12"/>
        <v>0.3873799999999932</v>
      </c>
      <c r="F480" s="185">
        <f t="shared" si="16"/>
        <v>1068.1041138193261</v>
      </c>
      <c r="G480" s="156">
        <f t="shared" si="17"/>
        <v>362.68</v>
      </c>
      <c r="H480" s="96">
        <v>52</v>
      </c>
      <c r="I480" s="100">
        <v>732.39</v>
      </c>
      <c r="J480" s="100">
        <v>369.71</v>
      </c>
    </row>
    <row r="481" spans="1:10" ht="23.25">
      <c r="A481" s="94"/>
      <c r="B481" s="96">
        <v>14</v>
      </c>
      <c r="C481" s="107">
        <v>86.0151</v>
      </c>
      <c r="D481" s="107">
        <v>86.0517</v>
      </c>
      <c r="E481" s="107">
        <f t="shared" si="12"/>
        <v>0.03659999999999286</v>
      </c>
      <c r="F481" s="185">
        <f t="shared" si="16"/>
        <v>127.4195794457348</v>
      </c>
      <c r="G481" s="156">
        <f t="shared" si="17"/>
        <v>287.24</v>
      </c>
      <c r="H481" s="96">
        <v>53</v>
      </c>
      <c r="I481" s="100">
        <v>928.9</v>
      </c>
      <c r="J481" s="100">
        <v>641.66</v>
      </c>
    </row>
    <row r="482" spans="1:10" ht="23.25">
      <c r="A482" s="94"/>
      <c r="B482" s="96">
        <v>15</v>
      </c>
      <c r="C482" s="107">
        <v>87.0668</v>
      </c>
      <c r="D482" s="107">
        <v>87.108</v>
      </c>
      <c r="E482" s="107">
        <f t="shared" si="12"/>
        <v>0.041200000000003456</v>
      </c>
      <c r="F482" s="185">
        <f t="shared" si="16"/>
        <v>116.69404633774273</v>
      </c>
      <c r="G482" s="156">
        <f t="shared" si="17"/>
        <v>353.06000000000006</v>
      </c>
      <c r="H482" s="96">
        <v>54</v>
      </c>
      <c r="I482" s="100">
        <v>796.95</v>
      </c>
      <c r="J482" s="100">
        <v>443.89</v>
      </c>
    </row>
    <row r="483" spans="1:10" ht="23.25">
      <c r="A483" s="94">
        <v>22579</v>
      </c>
      <c r="B483" s="96">
        <v>16</v>
      </c>
      <c r="C483" s="107">
        <v>86.1959</v>
      </c>
      <c r="D483" s="107">
        <v>86.2121</v>
      </c>
      <c r="E483" s="107">
        <f t="shared" si="12"/>
        <v>0.016200000000011983</v>
      </c>
      <c r="F483" s="185">
        <f t="shared" si="16"/>
        <v>48.9869972785364</v>
      </c>
      <c r="G483" s="156">
        <f t="shared" si="17"/>
        <v>330.69999999999993</v>
      </c>
      <c r="H483" s="96">
        <v>55</v>
      </c>
      <c r="I483" s="100">
        <v>869.27</v>
      </c>
      <c r="J483" s="100">
        <v>538.57</v>
      </c>
    </row>
    <row r="484" spans="1:10" ht="23.25">
      <c r="A484" s="94"/>
      <c r="B484" s="96">
        <v>17</v>
      </c>
      <c r="C484" s="107">
        <v>87.2796</v>
      </c>
      <c r="D484" s="107">
        <v>87.299</v>
      </c>
      <c r="E484" s="107">
        <f t="shared" si="12"/>
        <v>0.019400000000004525</v>
      </c>
      <c r="F484" s="185">
        <f t="shared" si="16"/>
        <v>56.71685426108617</v>
      </c>
      <c r="G484" s="156">
        <f t="shared" si="17"/>
        <v>342.05</v>
      </c>
      <c r="H484" s="96">
        <v>56</v>
      </c>
      <c r="I484" s="100">
        <v>740.51</v>
      </c>
      <c r="J484" s="100">
        <v>398.46</v>
      </c>
    </row>
    <row r="485" spans="1:10" ht="23.25">
      <c r="A485" s="94"/>
      <c r="B485" s="96">
        <v>18</v>
      </c>
      <c r="C485" s="107">
        <v>85.228</v>
      </c>
      <c r="D485" s="107">
        <v>85.2737</v>
      </c>
      <c r="E485" s="107">
        <f t="shared" si="12"/>
        <v>0.04570000000001073</v>
      </c>
      <c r="F485" s="185">
        <f t="shared" si="16"/>
        <v>117.52906079624199</v>
      </c>
      <c r="G485" s="156">
        <f t="shared" si="17"/>
        <v>388.84</v>
      </c>
      <c r="H485" s="96">
        <v>57</v>
      </c>
      <c r="I485" s="100">
        <v>723.9</v>
      </c>
      <c r="J485" s="100">
        <v>335.06</v>
      </c>
    </row>
    <row r="486" spans="1:10" ht="23.25">
      <c r="A486" s="94">
        <v>22599</v>
      </c>
      <c r="B486" s="96">
        <v>10</v>
      </c>
      <c r="C486" s="107">
        <v>85.1021</v>
      </c>
      <c r="D486" s="107">
        <v>85.1243</v>
      </c>
      <c r="E486" s="107">
        <f t="shared" si="12"/>
        <v>0.02220000000001221</v>
      </c>
      <c r="F486" s="185">
        <f t="shared" si="16"/>
        <v>76.6601056666743</v>
      </c>
      <c r="G486" s="156">
        <f t="shared" si="17"/>
        <v>289.59</v>
      </c>
      <c r="H486" s="96">
        <v>58</v>
      </c>
      <c r="I486" s="100">
        <v>768.5</v>
      </c>
      <c r="J486" s="100">
        <v>478.91</v>
      </c>
    </row>
    <row r="487" spans="1:10" ht="23.25">
      <c r="A487" s="94"/>
      <c r="B487" s="96">
        <v>11</v>
      </c>
      <c r="C487" s="107">
        <v>86.1322</v>
      </c>
      <c r="D487" s="107">
        <v>86.1718</v>
      </c>
      <c r="E487" s="107">
        <f aca="true" t="shared" si="18" ref="E487:E589">D487-C487</f>
        <v>0.039600000000007185</v>
      </c>
      <c r="F487" s="185">
        <f t="shared" si="16"/>
        <v>119.33461909356073</v>
      </c>
      <c r="G487" s="156">
        <f t="shared" si="17"/>
        <v>331.84</v>
      </c>
      <c r="H487" s="96">
        <v>59</v>
      </c>
      <c r="I487" s="100">
        <v>698.14</v>
      </c>
      <c r="J487" s="100">
        <v>366.3</v>
      </c>
    </row>
    <row r="488" spans="1:10" ht="23.25">
      <c r="A488" s="94"/>
      <c r="B488" s="96">
        <v>12</v>
      </c>
      <c r="C488" s="107">
        <v>84.8233</v>
      </c>
      <c r="D488" s="107">
        <v>84.8528</v>
      </c>
      <c r="E488" s="107">
        <f t="shared" si="18"/>
        <v>0.02949999999999875</v>
      </c>
      <c r="F488" s="185">
        <f t="shared" si="16"/>
        <v>118.30759975936934</v>
      </c>
      <c r="G488" s="156">
        <f t="shared" si="17"/>
        <v>249.35000000000002</v>
      </c>
      <c r="H488" s="96">
        <v>60</v>
      </c>
      <c r="I488" s="100">
        <v>799.76</v>
      </c>
      <c r="J488" s="100">
        <v>550.41</v>
      </c>
    </row>
    <row r="489" spans="1:10" ht="23.25">
      <c r="A489" s="94">
        <v>22608</v>
      </c>
      <c r="B489" s="96">
        <v>13</v>
      </c>
      <c r="C489" s="107">
        <v>86.7616</v>
      </c>
      <c r="D489" s="107">
        <v>86.7701</v>
      </c>
      <c r="E489" s="107">
        <f t="shared" si="18"/>
        <v>0.008499999999997954</v>
      </c>
      <c r="F489" s="185">
        <f t="shared" si="16"/>
        <v>28.296547821159006</v>
      </c>
      <c r="G489" s="156">
        <f t="shared" si="17"/>
        <v>300.39</v>
      </c>
      <c r="H489" s="96">
        <v>61</v>
      </c>
      <c r="I489" s="100">
        <v>647.62</v>
      </c>
      <c r="J489" s="100">
        <v>347.23</v>
      </c>
    </row>
    <row r="490" spans="1:10" ht="23.25">
      <c r="A490" s="94"/>
      <c r="B490" s="96">
        <v>14</v>
      </c>
      <c r="C490" s="107">
        <v>85.9711</v>
      </c>
      <c r="D490" s="107">
        <v>85.9823</v>
      </c>
      <c r="E490" s="107">
        <f t="shared" si="18"/>
        <v>0.011199999999988108</v>
      </c>
      <c r="F490" s="185">
        <f t="shared" si="16"/>
        <v>38.178347422921</v>
      </c>
      <c r="G490" s="156">
        <f t="shared" si="17"/>
        <v>293.36000000000007</v>
      </c>
      <c r="H490" s="96">
        <v>62</v>
      </c>
      <c r="I490" s="100">
        <v>651.82</v>
      </c>
      <c r="J490" s="100">
        <v>358.46</v>
      </c>
    </row>
    <row r="491" spans="1:10" ht="23.25">
      <c r="A491" s="94"/>
      <c r="B491" s="96">
        <v>15</v>
      </c>
      <c r="C491" s="107">
        <v>86.9868</v>
      </c>
      <c r="D491" s="107">
        <v>87.0008</v>
      </c>
      <c r="E491" s="107">
        <f t="shared" si="18"/>
        <v>0.013999999999995794</v>
      </c>
      <c r="F491" s="185">
        <f t="shared" si="16"/>
        <v>50.24584574523847</v>
      </c>
      <c r="G491" s="156">
        <f t="shared" si="17"/>
        <v>278.63</v>
      </c>
      <c r="H491" s="96">
        <v>63</v>
      </c>
      <c r="I491" s="100">
        <v>832.24</v>
      </c>
      <c r="J491" s="100">
        <v>553.61</v>
      </c>
    </row>
    <row r="492" spans="1:10" ht="23.25">
      <c r="A492" s="94">
        <v>22612</v>
      </c>
      <c r="B492" s="96">
        <v>16</v>
      </c>
      <c r="C492" s="107">
        <v>86.1616</v>
      </c>
      <c r="D492" s="107">
        <v>86.1813</v>
      </c>
      <c r="E492" s="107">
        <f t="shared" si="18"/>
        <v>0.019699999999986062</v>
      </c>
      <c r="F492" s="185">
        <f t="shared" si="16"/>
        <v>75.29141983560507</v>
      </c>
      <c r="G492" s="156">
        <f t="shared" si="17"/>
        <v>261.65</v>
      </c>
      <c r="H492" s="96">
        <v>64</v>
      </c>
      <c r="I492" s="100">
        <v>811.34</v>
      </c>
      <c r="J492" s="100">
        <v>549.69</v>
      </c>
    </row>
    <row r="493" spans="1:10" ht="23.25">
      <c r="A493" s="94"/>
      <c r="B493" s="96">
        <v>17</v>
      </c>
      <c r="C493" s="107">
        <v>87.2531</v>
      </c>
      <c r="D493" s="107">
        <v>87.2749</v>
      </c>
      <c r="E493" s="107">
        <f t="shared" si="18"/>
        <v>0.02179999999999893</v>
      </c>
      <c r="F493" s="185">
        <f aca="true" t="shared" si="19" ref="F493:F556">((10^6)*E493/G493)</f>
        <v>73.65362524494536</v>
      </c>
      <c r="G493" s="156">
        <f t="shared" si="17"/>
        <v>295.98</v>
      </c>
      <c r="H493" s="96">
        <v>65</v>
      </c>
      <c r="I493" s="100">
        <v>669.1</v>
      </c>
      <c r="J493" s="100">
        <v>373.12</v>
      </c>
    </row>
    <row r="494" spans="1:10" ht="23.25">
      <c r="A494" s="94"/>
      <c r="B494" s="96">
        <v>18</v>
      </c>
      <c r="C494" s="107">
        <v>85.1738</v>
      </c>
      <c r="D494" s="107">
        <v>85.189</v>
      </c>
      <c r="E494" s="107">
        <f t="shared" si="18"/>
        <v>0.015199999999992997</v>
      </c>
      <c r="F494" s="185">
        <f t="shared" si="19"/>
        <v>54.90337728009031</v>
      </c>
      <c r="G494" s="156">
        <f t="shared" si="17"/>
        <v>276.8499999999999</v>
      </c>
      <c r="H494" s="96">
        <v>66</v>
      </c>
      <c r="I494" s="100">
        <v>815.18</v>
      </c>
      <c r="J494" s="100">
        <v>538.33</v>
      </c>
    </row>
    <row r="495" spans="1:10" ht="23.25">
      <c r="A495" s="94">
        <v>22621</v>
      </c>
      <c r="B495" s="96">
        <v>28</v>
      </c>
      <c r="C495" s="107">
        <v>87.2196</v>
      </c>
      <c r="D495" s="107">
        <v>87.229</v>
      </c>
      <c r="E495" s="107">
        <f t="shared" si="18"/>
        <v>0.009399999999999409</v>
      </c>
      <c r="F495" s="185">
        <f t="shared" si="19"/>
        <v>29.462466698007862</v>
      </c>
      <c r="G495" s="156">
        <f t="shared" si="17"/>
        <v>319.05</v>
      </c>
      <c r="H495" s="96">
        <v>67</v>
      </c>
      <c r="I495" s="100">
        <v>733.51</v>
      </c>
      <c r="J495" s="100">
        <v>414.46</v>
      </c>
    </row>
    <row r="496" spans="1:10" ht="23.25">
      <c r="A496" s="94"/>
      <c r="B496" s="96">
        <v>29</v>
      </c>
      <c r="C496" s="107">
        <v>85.2568</v>
      </c>
      <c r="D496" s="107">
        <v>85.2718</v>
      </c>
      <c r="E496" s="107">
        <f t="shared" si="18"/>
        <v>0.015000000000000568</v>
      </c>
      <c r="F496" s="185">
        <f t="shared" si="19"/>
        <v>44.74539868150395</v>
      </c>
      <c r="G496" s="156">
        <f t="shared" si="17"/>
        <v>335.22999999999996</v>
      </c>
      <c r="H496" s="96">
        <v>68</v>
      </c>
      <c r="I496" s="100">
        <v>757.3</v>
      </c>
      <c r="J496" s="100">
        <v>422.07</v>
      </c>
    </row>
    <row r="497" spans="1:10" ht="23.25">
      <c r="A497" s="94"/>
      <c r="B497" s="96">
        <v>30</v>
      </c>
      <c r="C497" s="107">
        <v>84.9972</v>
      </c>
      <c r="D497" s="107">
        <v>85.0036</v>
      </c>
      <c r="E497" s="107">
        <f t="shared" si="18"/>
        <v>0.006399999999999295</v>
      </c>
      <c r="F497" s="185">
        <f t="shared" si="19"/>
        <v>16.71061907621425</v>
      </c>
      <c r="G497" s="156">
        <f t="shared" si="17"/>
        <v>382.98999999999995</v>
      </c>
      <c r="H497" s="96">
        <v>69</v>
      </c>
      <c r="I497" s="100">
        <v>721.68</v>
      </c>
      <c r="J497" s="100">
        <v>338.69</v>
      </c>
    </row>
    <row r="498" spans="1:10" ht="23.25">
      <c r="A498" s="94">
        <v>22628</v>
      </c>
      <c r="B498" s="96">
        <v>31</v>
      </c>
      <c r="C498" s="107">
        <v>84.9031</v>
      </c>
      <c r="D498" s="107">
        <v>84.9096</v>
      </c>
      <c r="E498" s="107">
        <f t="shared" si="18"/>
        <v>0.006500000000002615</v>
      </c>
      <c r="F498" s="185">
        <f t="shared" si="19"/>
        <v>17.417868052957324</v>
      </c>
      <c r="G498" s="156">
        <f t="shared" si="17"/>
        <v>373.18</v>
      </c>
      <c r="H498" s="96">
        <v>70</v>
      </c>
      <c r="I498" s="100">
        <v>740.76</v>
      </c>
      <c r="J498" s="100">
        <v>367.58</v>
      </c>
    </row>
    <row r="499" spans="1:10" ht="23.25">
      <c r="A499" s="94"/>
      <c r="B499" s="96">
        <v>32</v>
      </c>
      <c r="C499" s="107">
        <v>85.0552</v>
      </c>
      <c r="D499" s="107">
        <v>85.0571</v>
      </c>
      <c r="E499" s="107">
        <f t="shared" si="18"/>
        <v>0.00190000000000623</v>
      </c>
      <c r="F499" s="185">
        <f t="shared" si="19"/>
        <v>6.213617633613154</v>
      </c>
      <c r="G499" s="156">
        <f t="shared" si="17"/>
        <v>305.78</v>
      </c>
      <c r="H499" s="96">
        <v>71</v>
      </c>
      <c r="I499" s="100">
        <v>835.01</v>
      </c>
      <c r="J499" s="100">
        <v>529.23</v>
      </c>
    </row>
    <row r="500" spans="1:10" ht="23.25">
      <c r="A500" s="94"/>
      <c r="B500" s="96">
        <v>33</v>
      </c>
      <c r="C500" s="107">
        <v>86.0278</v>
      </c>
      <c r="D500" s="107">
        <v>86.0435</v>
      </c>
      <c r="E500" s="107">
        <f t="shared" si="18"/>
        <v>0.015699999999995384</v>
      </c>
      <c r="F500" s="185">
        <f t="shared" si="19"/>
        <v>50.272174191467776</v>
      </c>
      <c r="G500" s="156">
        <f t="shared" si="17"/>
        <v>312.29999999999995</v>
      </c>
      <c r="H500" s="96">
        <v>72</v>
      </c>
      <c r="I500" s="100">
        <v>864.31</v>
      </c>
      <c r="J500" s="100">
        <v>552.01</v>
      </c>
    </row>
    <row r="501" spans="1:10" ht="23.25">
      <c r="A501" s="94">
        <v>22640</v>
      </c>
      <c r="B501" s="96">
        <v>34</v>
      </c>
      <c r="C501" s="107">
        <v>83.7631</v>
      </c>
      <c r="D501" s="107">
        <v>83.78</v>
      </c>
      <c r="E501" s="107">
        <f t="shared" si="18"/>
        <v>0.0169000000000068</v>
      </c>
      <c r="F501" s="185">
        <f t="shared" si="19"/>
        <v>47.40931915731141</v>
      </c>
      <c r="G501" s="156">
        <f t="shared" si="17"/>
        <v>356.47</v>
      </c>
      <c r="H501" s="96">
        <v>73</v>
      </c>
      <c r="I501" s="100">
        <v>693.95</v>
      </c>
      <c r="J501" s="100">
        <v>337.48</v>
      </c>
    </row>
    <row r="502" spans="1:10" ht="23.25">
      <c r="A502" s="94"/>
      <c r="B502" s="96">
        <v>35</v>
      </c>
      <c r="C502" s="107">
        <v>85.0601</v>
      </c>
      <c r="D502" s="107">
        <v>85.0808</v>
      </c>
      <c r="E502" s="107">
        <f t="shared" si="18"/>
        <v>0.020699999999990837</v>
      </c>
      <c r="F502" s="185">
        <f t="shared" si="19"/>
        <v>67.23617111115352</v>
      </c>
      <c r="G502" s="156">
        <f t="shared" si="17"/>
        <v>307.87</v>
      </c>
      <c r="H502" s="96">
        <v>74</v>
      </c>
      <c r="I502" s="100">
        <v>875.69</v>
      </c>
      <c r="J502" s="100">
        <v>567.82</v>
      </c>
    </row>
    <row r="503" spans="1:10" ht="23.25">
      <c r="A503" s="94"/>
      <c r="B503" s="96">
        <v>36</v>
      </c>
      <c r="C503" s="107">
        <v>84.6222</v>
      </c>
      <c r="D503" s="107">
        <v>84.6296</v>
      </c>
      <c r="E503" s="107">
        <f t="shared" si="18"/>
        <v>0.007399999999989859</v>
      </c>
      <c r="F503" s="185">
        <f t="shared" si="19"/>
        <v>23.481627213269846</v>
      </c>
      <c r="G503" s="156">
        <f t="shared" si="17"/>
        <v>315.14</v>
      </c>
      <c r="H503" s="96">
        <v>75</v>
      </c>
      <c r="I503" s="100">
        <v>879.15</v>
      </c>
      <c r="J503" s="100">
        <v>564.01</v>
      </c>
    </row>
    <row r="504" spans="1:10" ht="23.25">
      <c r="A504" s="94">
        <v>22290</v>
      </c>
      <c r="B504" s="96">
        <v>10</v>
      </c>
      <c r="C504" s="107">
        <v>85.1151</v>
      </c>
      <c r="D504" s="107">
        <v>85.1422</v>
      </c>
      <c r="E504" s="107">
        <f t="shared" si="18"/>
        <v>0.027100000000004343</v>
      </c>
      <c r="F504" s="185">
        <f t="shared" si="19"/>
        <v>93.65172616375003</v>
      </c>
      <c r="G504" s="156">
        <f t="shared" si="17"/>
        <v>289.37</v>
      </c>
      <c r="H504" s="96">
        <v>76</v>
      </c>
      <c r="I504" s="100">
        <v>746.39</v>
      </c>
      <c r="J504" s="100">
        <v>457.02</v>
      </c>
    </row>
    <row r="505" spans="1:10" ht="23.25">
      <c r="A505" s="94"/>
      <c r="B505" s="96">
        <v>11</v>
      </c>
      <c r="C505" s="107">
        <v>86.086</v>
      </c>
      <c r="D505" s="107">
        <v>86.1129</v>
      </c>
      <c r="E505" s="107">
        <f t="shared" si="18"/>
        <v>0.026899999999997704</v>
      </c>
      <c r="F505" s="185">
        <f t="shared" si="19"/>
        <v>107.8458886260582</v>
      </c>
      <c r="G505" s="156">
        <f t="shared" si="17"/>
        <v>249.43000000000006</v>
      </c>
      <c r="H505" s="96">
        <v>77</v>
      </c>
      <c r="I505" s="100">
        <v>791.58</v>
      </c>
      <c r="J505" s="100">
        <v>542.15</v>
      </c>
    </row>
    <row r="506" spans="1:10" ht="23.25">
      <c r="A506" s="94"/>
      <c r="B506" s="96">
        <v>12</v>
      </c>
      <c r="C506" s="107">
        <v>84.8266</v>
      </c>
      <c r="D506" s="107">
        <v>84.8535</v>
      </c>
      <c r="E506" s="107">
        <f t="shared" si="18"/>
        <v>0.026899999999997704</v>
      </c>
      <c r="F506" s="185">
        <f t="shared" si="19"/>
        <v>111.70168590647661</v>
      </c>
      <c r="G506" s="156">
        <f t="shared" si="17"/>
        <v>240.82000000000005</v>
      </c>
      <c r="H506" s="96">
        <v>78</v>
      </c>
      <c r="I506" s="100">
        <v>793.83</v>
      </c>
      <c r="J506" s="100">
        <v>553.01</v>
      </c>
    </row>
    <row r="507" spans="1:10" ht="23.25">
      <c r="A507" s="94">
        <v>22302</v>
      </c>
      <c r="B507" s="96">
        <v>13</v>
      </c>
      <c r="C507" s="107">
        <v>86.7169</v>
      </c>
      <c r="D507" s="107">
        <v>86.7193</v>
      </c>
      <c r="E507" s="107">
        <f t="shared" si="18"/>
        <v>0.0024000000000086175</v>
      </c>
      <c r="F507" s="185">
        <f t="shared" si="19"/>
        <v>8.116334122450516</v>
      </c>
      <c r="G507" s="156">
        <f t="shared" si="17"/>
        <v>295.7</v>
      </c>
      <c r="H507" s="96">
        <v>79</v>
      </c>
      <c r="I507" s="100">
        <v>769.52</v>
      </c>
      <c r="J507" s="100">
        <v>473.82</v>
      </c>
    </row>
    <row r="508" spans="1:10" ht="23.25">
      <c r="A508" s="94"/>
      <c r="B508" s="96">
        <v>14</v>
      </c>
      <c r="C508" s="107">
        <v>85.9263</v>
      </c>
      <c r="D508" s="107">
        <v>85.9308</v>
      </c>
      <c r="E508" s="107">
        <f t="shared" si="18"/>
        <v>0.004500000000007276</v>
      </c>
      <c r="F508" s="185">
        <f t="shared" si="19"/>
        <v>17.78867059337976</v>
      </c>
      <c r="G508" s="156">
        <f t="shared" si="17"/>
        <v>252.9699999999999</v>
      </c>
      <c r="H508" s="96">
        <v>80</v>
      </c>
      <c r="I508" s="100">
        <v>808.3</v>
      </c>
      <c r="J508" s="100">
        <v>555.33</v>
      </c>
    </row>
    <row r="509" spans="1:10" ht="23.25">
      <c r="A509" s="94"/>
      <c r="B509" s="96">
        <v>15</v>
      </c>
      <c r="C509" s="107">
        <v>86.9797</v>
      </c>
      <c r="D509" s="107">
        <v>86.9834</v>
      </c>
      <c r="E509" s="107">
        <f t="shared" si="18"/>
        <v>0.0037000000000091404</v>
      </c>
      <c r="F509" s="185">
        <f t="shared" si="19"/>
        <v>13.894626159484545</v>
      </c>
      <c r="G509" s="156">
        <f t="shared" si="17"/>
        <v>266.2900000000001</v>
      </c>
      <c r="H509" s="96">
        <v>81</v>
      </c>
      <c r="I509" s="100">
        <v>821.57</v>
      </c>
      <c r="J509" s="100">
        <v>555.28</v>
      </c>
    </row>
    <row r="510" spans="1:10" ht="23.25">
      <c r="A510" s="94">
        <v>22309</v>
      </c>
      <c r="B510" s="96">
        <v>16</v>
      </c>
      <c r="C510" s="107">
        <v>86.1497</v>
      </c>
      <c r="D510" s="107">
        <v>86.1522</v>
      </c>
      <c r="E510" s="107">
        <f t="shared" si="18"/>
        <v>0.0024999999999977263</v>
      </c>
      <c r="F510" s="185">
        <f t="shared" si="19"/>
        <v>8.046346958473533</v>
      </c>
      <c r="G510" s="156">
        <f t="shared" si="17"/>
        <v>310.69999999999993</v>
      </c>
      <c r="H510" s="96">
        <v>82</v>
      </c>
      <c r="I510" s="100">
        <v>668.67</v>
      </c>
      <c r="J510" s="100">
        <v>357.97</v>
      </c>
    </row>
    <row r="511" spans="1:10" ht="23.25">
      <c r="A511" s="94"/>
      <c r="B511" s="96">
        <v>17</v>
      </c>
      <c r="C511" s="107">
        <v>87.2268</v>
      </c>
      <c r="D511" s="107">
        <v>87.2287</v>
      </c>
      <c r="E511" s="107">
        <f t="shared" si="18"/>
        <v>0.00190000000000623</v>
      </c>
      <c r="F511" s="185">
        <f t="shared" si="19"/>
        <v>6.527863670742218</v>
      </c>
      <c r="G511" s="156">
        <f t="shared" si="17"/>
        <v>291.06</v>
      </c>
      <c r="H511" s="96">
        <v>83</v>
      </c>
      <c r="I511" s="100">
        <v>800.35</v>
      </c>
      <c r="J511" s="100">
        <v>509.29</v>
      </c>
    </row>
    <row r="512" spans="1:10" ht="23.25">
      <c r="A512" s="94"/>
      <c r="B512" s="96">
        <v>18</v>
      </c>
      <c r="C512" s="107">
        <v>85.1645</v>
      </c>
      <c r="D512" s="107">
        <v>85.1683</v>
      </c>
      <c r="E512" s="107">
        <f t="shared" si="18"/>
        <v>0.0037999999999982492</v>
      </c>
      <c r="F512" s="185">
        <f t="shared" si="19"/>
        <v>12.660758312781534</v>
      </c>
      <c r="G512" s="156">
        <f t="shared" si="17"/>
        <v>300.14</v>
      </c>
      <c r="H512" s="96">
        <v>84</v>
      </c>
      <c r="I512" s="100">
        <v>662.63</v>
      </c>
      <c r="J512" s="100">
        <v>362.49</v>
      </c>
    </row>
    <row r="513" spans="1:10" ht="23.25">
      <c r="A513" s="94">
        <v>22326</v>
      </c>
      <c r="B513" s="96">
        <v>34</v>
      </c>
      <c r="C513" s="107">
        <v>83.7383</v>
      </c>
      <c r="D513" s="107">
        <v>83.7465</v>
      </c>
      <c r="E513" s="107">
        <f t="shared" si="18"/>
        <v>0.008200000000002206</v>
      </c>
      <c r="F513" s="185">
        <f t="shared" si="19"/>
        <v>26.130461107046322</v>
      </c>
      <c r="G513" s="156">
        <f t="shared" si="17"/>
        <v>313.80999999999995</v>
      </c>
      <c r="H513" s="96">
        <v>85</v>
      </c>
      <c r="I513" s="100">
        <v>851.63</v>
      </c>
      <c r="J513" s="100">
        <v>537.82</v>
      </c>
    </row>
    <row r="514" spans="1:10" ht="23.25">
      <c r="A514" s="94"/>
      <c r="B514" s="96">
        <v>35</v>
      </c>
      <c r="C514" s="107">
        <v>85.0254</v>
      </c>
      <c r="D514" s="107">
        <v>85.0378</v>
      </c>
      <c r="E514" s="107">
        <f t="shared" si="18"/>
        <v>0.012399999999999523</v>
      </c>
      <c r="F514" s="185">
        <f t="shared" si="19"/>
        <v>40.777401427207494</v>
      </c>
      <c r="G514" s="156">
        <f t="shared" si="17"/>
        <v>304.0899999999999</v>
      </c>
      <c r="H514" s="96">
        <v>86</v>
      </c>
      <c r="I514" s="100">
        <v>822.42</v>
      </c>
      <c r="J514" s="100">
        <v>518.33</v>
      </c>
    </row>
    <row r="515" spans="1:10" ht="23.25">
      <c r="A515" s="94"/>
      <c r="B515" s="96">
        <v>36</v>
      </c>
      <c r="C515" s="107">
        <v>84.5757</v>
      </c>
      <c r="D515" s="107">
        <v>84.5844</v>
      </c>
      <c r="E515" s="107">
        <f t="shared" si="18"/>
        <v>0.008700000000004593</v>
      </c>
      <c r="F515" s="185">
        <f t="shared" si="19"/>
        <v>27.67263589810297</v>
      </c>
      <c r="G515" s="156">
        <f t="shared" si="17"/>
        <v>314.39</v>
      </c>
      <c r="H515" s="96">
        <v>87</v>
      </c>
      <c r="I515" s="100">
        <v>842.04</v>
      </c>
      <c r="J515" s="100">
        <v>527.65</v>
      </c>
    </row>
    <row r="516" spans="1:10" ht="23.25">
      <c r="A516" s="94">
        <v>22334</v>
      </c>
      <c r="B516" s="96">
        <v>1</v>
      </c>
      <c r="C516" s="107">
        <v>85.4</v>
      </c>
      <c r="D516" s="107">
        <v>85.4017</v>
      </c>
      <c r="E516" s="107">
        <f t="shared" si="18"/>
        <v>0.0016999999999995907</v>
      </c>
      <c r="F516" s="185">
        <f t="shared" si="19"/>
        <v>5.571578395384081</v>
      </c>
      <c r="G516" s="156">
        <f t="shared" si="17"/>
        <v>305.12</v>
      </c>
      <c r="H516" s="96">
        <v>88</v>
      </c>
      <c r="I516" s="100">
        <v>834.72</v>
      </c>
      <c r="J516" s="100">
        <v>529.6</v>
      </c>
    </row>
    <row r="517" spans="1:10" ht="23.25">
      <c r="A517" s="94"/>
      <c r="B517" s="96">
        <v>2</v>
      </c>
      <c r="C517" s="107">
        <v>87.4715</v>
      </c>
      <c r="D517" s="107">
        <v>87.4763</v>
      </c>
      <c r="E517" s="107">
        <f t="shared" si="18"/>
        <v>0.004799999999988813</v>
      </c>
      <c r="F517" s="185">
        <f t="shared" si="19"/>
        <v>14.492316053225487</v>
      </c>
      <c r="G517" s="156">
        <f t="shared" si="17"/>
        <v>331.21</v>
      </c>
      <c r="H517" s="96">
        <v>89</v>
      </c>
      <c r="I517" s="100">
        <v>737.76</v>
      </c>
      <c r="J517" s="100">
        <v>406.55</v>
      </c>
    </row>
    <row r="518" spans="1:10" ht="23.25">
      <c r="A518" s="94"/>
      <c r="B518" s="96">
        <v>3</v>
      </c>
      <c r="C518" s="107">
        <v>85.8178</v>
      </c>
      <c r="D518" s="107">
        <v>85.8208</v>
      </c>
      <c r="E518" s="107">
        <f t="shared" si="18"/>
        <v>0.0030000000000001137</v>
      </c>
      <c r="F518" s="185">
        <f t="shared" si="19"/>
        <v>8.353753619960218</v>
      </c>
      <c r="G518" s="156">
        <f t="shared" si="17"/>
        <v>359.12</v>
      </c>
      <c r="H518" s="96">
        <v>90</v>
      </c>
      <c r="I518" s="100">
        <v>724.62</v>
      </c>
      <c r="J518" s="100">
        <v>365.5</v>
      </c>
    </row>
    <row r="519" spans="1:10" ht="23.25">
      <c r="A519" s="94">
        <v>22353</v>
      </c>
      <c r="B519" s="96">
        <v>19</v>
      </c>
      <c r="C519" s="107">
        <v>88.9816</v>
      </c>
      <c r="D519" s="107">
        <v>88.9828</v>
      </c>
      <c r="E519" s="107">
        <f t="shared" si="18"/>
        <v>0.0011999999999972033</v>
      </c>
      <c r="F519" s="185">
        <f t="shared" si="19"/>
        <v>3.4023249220221246</v>
      </c>
      <c r="G519" s="156">
        <f t="shared" si="17"/>
        <v>352.7</v>
      </c>
      <c r="H519" s="96">
        <v>91</v>
      </c>
      <c r="I519" s="100">
        <v>672.53</v>
      </c>
      <c r="J519" s="100">
        <v>319.83</v>
      </c>
    </row>
    <row r="520" spans="1:10" ht="23.25">
      <c r="A520" s="94"/>
      <c r="B520" s="96">
        <v>20</v>
      </c>
      <c r="C520" s="107">
        <v>84.6864</v>
      </c>
      <c r="D520" s="107">
        <v>84.687</v>
      </c>
      <c r="E520" s="107">
        <f t="shared" si="18"/>
        <v>0.0005999999999914962</v>
      </c>
      <c r="F520" s="185">
        <f t="shared" si="19"/>
        <v>1.9419989642396949</v>
      </c>
      <c r="G520" s="156">
        <f t="shared" si="17"/>
        <v>308.96000000000004</v>
      </c>
      <c r="H520" s="96">
        <v>92</v>
      </c>
      <c r="I520" s="100">
        <v>818.61</v>
      </c>
      <c r="J520" s="100">
        <v>509.65</v>
      </c>
    </row>
    <row r="521" spans="1:10" ht="23.25">
      <c r="A521" s="94"/>
      <c r="B521" s="96">
        <v>21</v>
      </c>
      <c r="C521" s="107">
        <v>86.3757</v>
      </c>
      <c r="D521" s="107">
        <v>86.3763</v>
      </c>
      <c r="E521" s="107">
        <f t="shared" si="18"/>
        <v>0.0006000000000057071</v>
      </c>
      <c r="F521" s="185">
        <f t="shared" si="19"/>
        <v>2.063486604552419</v>
      </c>
      <c r="G521" s="156">
        <f t="shared" si="17"/>
        <v>290.7700000000001</v>
      </c>
      <c r="H521" s="96">
        <v>93</v>
      </c>
      <c r="I521" s="100">
        <v>855.83</v>
      </c>
      <c r="J521" s="100">
        <v>565.06</v>
      </c>
    </row>
    <row r="522" spans="1:10" ht="23.25">
      <c r="A522" s="94">
        <v>22361</v>
      </c>
      <c r="B522" s="96">
        <v>22</v>
      </c>
      <c r="C522" s="107">
        <v>85.1508</v>
      </c>
      <c r="D522" s="107">
        <v>85.1508</v>
      </c>
      <c r="E522" s="107">
        <f t="shared" si="18"/>
        <v>0</v>
      </c>
      <c r="F522" s="185">
        <f t="shared" si="19"/>
        <v>0</v>
      </c>
      <c r="G522" s="156">
        <f t="shared" si="17"/>
        <v>356.5</v>
      </c>
      <c r="H522" s="96">
        <v>94</v>
      </c>
      <c r="I522" s="100">
        <v>725.74</v>
      </c>
      <c r="J522" s="100">
        <v>369.24</v>
      </c>
    </row>
    <row r="523" spans="1:10" ht="23.25">
      <c r="A523" s="94"/>
      <c r="B523" s="96">
        <v>23</v>
      </c>
      <c r="C523" s="107">
        <v>87.6916</v>
      </c>
      <c r="D523" s="107">
        <v>87.6918</v>
      </c>
      <c r="E523" s="107">
        <f t="shared" si="18"/>
        <v>0.0002000000000066393</v>
      </c>
      <c r="F523" s="185">
        <f t="shared" si="19"/>
        <v>0.5737563830588079</v>
      </c>
      <c r="G523" s="156">
        <f t="shared" si="17"/>
        <v>348.58000000000004</v>
      </c>
      <c r="H523" s="96">
        <v>95</v>
      </c>
      <c r="I523" s="100">
        <v>687.69</v>
      </c>
      <c r="J523" s="100">
        <v>339.11</v>
      </c>
    </row>
    <row r="524" spans="1:10" ht="24" thickBot="1">
      <c r="A524" s="160"/>
      <c r="B524" s="161">
        <v>24</v>
      </c>
      <c r="C524" s="162">
        <v>88.0479</v>
      </c>
      <c r="D524" s="162">
        <v>88.0479</v>
      </c>
      <c r="E524" s="162">
        <f t="shared" si="18"/>
        <v>0</v>
      </c>
      <c r="F524" s="190">
        <f t="shared" si="19"/>
        <v>0</v>
      </c>
      <c r="G524" s="163">
        <f t="shared" si="17"/>
        <v>343.71</v>
      </c>
      <c r="H524" s="181">
        <v>96</v>
      </c>
      <c r="I524" s="164">
        <v>841.04</v>
      </c>
      <c r="J524" s="164">
        <v>497.33</v>
      </c>
    </row>
    <row r="525" spans="1:10" ht="23.25">
      <c r="A525" s="136">
        <v>22739</v>
      </c>
      <c r="B525" s="137">
        <v>28</v>
      </c>
      <c r="C525" s="138">
        <v>87.2122</v>
      </c>
      <c r="D525" s="138">
        <v>87.2124</v>
      </c>
      <c r="E525" s="138">
        <f t="shared" si="18"/>
        <v>0.0002000000000066393</v>
      </c>
      <c r="F525" s="187">
        <f t="shared" si="19"/>
        <v>0.6695457132557976</v>
      </c>
      <c r="G525" s="158">
        <f t="shared" si="17"/>
        <v>298.71000000000004</v>
      </c>
      <c r="H525" s="137">
        <v>1</v>
      </c>
      <c r="I525" s="141">
        <v>788.57</v>
      </c>
      <c r="J525" s="141">
        <v>489.86</v>
      </c>
    </row>
    <row r="526" spans="1:10" ht="23.25">
      <c r="A526" s="94"/>
      <c r="B526" s="96">
        <v>29</v>
      </c>
      <c r="C526" s="107">
        <v>85.2236</v>
      </c>
      <c r="D526" s="107">
        <v>85.2236</v>
      </c>
      <c r="E526" s="107">
        <f t="shared" si="18"/>
        <v>0</v>
      </c>
      <c r="F526" s="185">
        <f t="shared" si="19"/>
        <v>0</v>
      </c>
      <c r="G526" s="156">
        <f t="shared" si="17"/>
        <v>304.82</v>
      </c>
      <c r="H526" s="96">
        <v>2</v>
      </c>
      <c r="I526" s="100">
        <v>669.75</v>
      </c>
      <c r="J526" s="100">
        <v>364.93</v>
      </c>
    </row>
    <row r="527" spans="1:10" ht="23.25">
      <c r="A527" s="94"/>
      <c r="B527" s="96">
        <v>30</v>
      </c>
      <c r="C527" s="107">
        <v>84.9531</v>
      </c>
      <c r="D527" s="107">
        <v>84.9564</v>
      </c>
      <c r="E527" s="107">
        <f t="shared" si="18"/>
        <v>0.003299999999995862</v>
      </c>
      <c r="F527" s="185">
        <f t="shared" si="19"/>
        <v>11.299821942185526</v>
      </c>
      <c r="G527" s="156">
        <f t="shared" si="17"/>
        <v>292.0400000000001</v>
      </c>
      <c r="H527" s="96">
        <v>3</v>
      </c>
      <c r="I527" s="100">
        <v>844.09</v>
      </c>
      <c r="J527" s="100">
        <v>552.05</v>
      </c>
    </row>
    <row r="528" spans="1:10" ht="23.25">
      <c r="A528" s="94">
        <v>22761</v>
      </c>
      <c r="B528" s="96">
        <v>31</v>
      </c>
      <c r="C528" s="107">
        <v>84.8857</v>
      </c>
      <c r="D528" s="107">
        <v>84.886</v>
      </c>
      <c r="E528" s="107">
        <f t="shared" si="18"/>
        <v>0.0002999999999957481</v>
      </c>
      <c r="F528" s="185">
        <f t="shared" si="19"/>
        <v>0.9965453095792854</v>
      </c>
      <c r="G528" s="156">
        <f t="shared" si="17"/>
        <v>301.04</v>
      </c>
      <c r="H528" s="96">
        <v>4</v>
      </c>
      <c r="I528" s="100">
        <v>702.59</v>
      </c>
      <c r="J528" s="100">
        <v>401.55</v>
      </c>
    </row>
    <row r="529" spans="1:10" ht="23.25">
      <c r="A529" s="94"/>
      <c r="B529" s="96">
        <v>32</v>
      </c>
      <c r="C529" s="107">
        <v>85.0175</v>
      </c>
      <c r="D529" s="107">
        <v>85.0195</v>
      </c>
      <c r="E529" s="107">
        <f t="shared" si="18"/>
        <v>0.001999999999995339</v>
      </c>
      <c r="F529" s="185">
        <f t="shared" si="19"/>
        <v>6.742179072260446</v>
      </c>
      <c r="G529" s="156">
        <f t="shared" si="17"/>
        <v>296.64000000000004</v>
      </c>
      <c r="H529" s="96">
        <v>5</v>
      </c>
      <c r="I529" s="100">
        <v>627.6</v>
      </c>
      <c r="J529" s="100">
        <v>330.96</v>
      </c>
    </row>
    <row r="530" spans="1:10" ht="23.25">
      <c r="A530" s="94"/>
      <c r="B530" s="96">
        <v>33</v>
      </c>
      <c r="C530" s="107">
        <v>86.0012</v>
      </c>
      <c r="D530" s="107">
        <v>86.0032</v>
      </c>
      <c r="E530" s="107">
        <f t="shared" si="18"/>
        <v>0.0020000000000095497</v>
      </c>
      <c r="F530" s="185">
        <f t="shared" si="19"/>
        <v>6.644518272456977</v>
      </c>
      <c r="G530" s="156">
        <f t="shared" si="17"/>
        <v>300.99999999999994</v>
      </c>
      <c r="H530" s="96">
        <v>6</v>
      </c>
      <c r="I530" s="100">
        <v>649.43</v>
      </c>
      <c r="J530" s="100">
        <v>348.43</v>
      </c>
    </row>
    <row r="531" spans="1:10" ht="23.25">
      <c r="A531" s="94">
        <v>22781</v>
      </c>
      <c r="B531" s="96">
        <v>7</v>
      </c>
      <c r="C531" s="107">
        <v>86.4672</v>
      </c>
      <c r="D531" s="107">
        <v>86.5042</v>
      </c>
      <c r="E531" s="107">
        <f t="shared" si="18"/>
        <v>0.03699999999999193</v>
      </c>
      <c r="F531" s="185">
        <f t="shared" si="19"/>
        <v>108.3740956620835</v>
      </c>
      <c r="G531" s="156">
        <f t="shared" si="17"/>
        <v>341.41</v>
      </c>
      <c r="H531" s="96">
        <v>7</v>
      </c>
      <c r="I531" s="100">
        <v>778.7</v>
      </c>
      <c r="J531" s="100">
        <v>437.29</v>
      </c>
    </row>
    <row r="532" spans="1:10" ht="23.25">
      <c r="A532" s="94"/>
      <c r="B532" s="96">
        <v>8</v>
      </c>
      <c r="C532" s="107">
        <v>84.806</v>
      </c>
      <c r="D532" s="107">
        <v>84.821</v>
      </c>
      <c r="E532" s="107">
        <f t="shared" si="18"/>
        <v>0.015000000000000568</v>
      </c>
      <c r="F532" s="185">
        <f t="shared" si="19"/>
        <v>47.56770469969103</v>
      </c>
      <c r="G532" s="156">
        <f t="shared" si="17"/>
        <v>315.34</v>
      </c>
      <c r="H532" s="96">
        <v>8</v>
      </c>
      <c r="I532" s="100">
        <v>677.13</v>
      </c>
      <c r="J532" s="100">
        <v>361.79</v>
      </c>
    </row>
    <row r="533" spans="1:10" ht="23.25">
      <c r="A533" s="94"/>
      <c r="B533" s="96">
        <v>9</v>
      </c>
      <c r="C533" s="107">
        <v>87.6501</v>
      </c>
      <c r="D533" s="107">
        <v>87.6691</v>
      </c>
      <c r="E533" s="107">
        <f t="shared" si="18"/>
        <v>0.019000000000005457</v>
      </c>
      <c r="F533" s="185">
        <f t="shared" si="19"/>
        <v>62.23998427623237</v>
      </c>
      <c r="G533" s="156">
        <f t="shared" si="17"/>
        <v>305.27000000000004</v>
      </c>
      <c r="H533" s="96">
        <v>9</v>
      </c>
      <c r="I533" s="100">
        <v>689.19</v>
      </c>
      <c r="J533" s="100">
        <v>383.92</v>
      </c>
    </row>
    <row r="534" spans="1:10" ht="23.25">
      <c r="A534" s="180">
        <v>22788</v>
      </c>
      <c r="B534" s="96">
        <v>10</v>
      </c>
      <c r="C534" s="107">
        <v>85.0964</v>
      </c>
      <c r="D534" s="107">
        <v>85.1745</v>
      </c>
      <c r="E534" s="107">
        <f t="shared" si="18"/>
        <v>0.07809999999999206</v>
      </c>
      <c r="F534" s="185">
        <f t="shared" si="19"/>
        <v>255.8642379766481</v>
      </c>
      <c r="G534" s="156">
        <f t="shared" si="17"/>
        <v>305.24</v>
      </c>
      <c r="H534" s="96">
        <v>10</v>
      </c>
      <c r="I534" s="100">
        <v>784.1</v>
      </c>
      <c r="J534" s="100">
        <v>478.86</v>
      </c>
    </row>
    <row r="535" spans="1:10" ht="23.25">
      <c r="A535" s="94"/>
      <c r="B535" s="96">
        <v>11</v>
      </c>
      <c r="C535" s="107">
        <v>86.0816</v>
      </c>
      <c r="D535" s="107">
        <v>86.1674</v>
      </c>
      <c r="E535" s="107">
        <f t="shared" si="18"/>
        <v>0.0858000000000061</v>
      </c>
      <c r="F535" s="185">
        <f t="shared" si="19"/>
        <v>248.7028609525091</v>
      </c>
      <c r="G535" s="156">
        <f t="shared" si="17"/>
        <v>344.98999999999995</v>
      </c>
      <c r="H535" s="96">
        <v>11</v>
      </c>
      <c r="I535" s="100">
        <v>717.29</v>
      </c>
      <c r="J535" s="100">
        <v>372.3</v>
      </c>
    </row>
    <row r="536" spans="1:10" ht="23.25">
      <c r="A536" s="94"/>
      <c r="B536" s="96">
        <v>12</v>
      </c>
      <c r="C536" s="107">
        <v>84.839</v>
      </c>
      <c r="D536" s="107">
        <v>84.9058</v>
      </c>
      <c r="E536" s="107">
        <f t="shared" si="18"/>
        <v>0.06680000000000064</v>
      </c>
      <c r="F536" s="185">
        <f t="shared" si="19"/>
        <v>238.9041879761118</v>
      </c>
      <c r="G536" s="156">
        <f t="shared" si="17"/>
        <v>279.61000000000007</v>
      </c>
      <c r="H536" s="96">
        <v>12</v>
      </c>
      <c r="I536" s="100">
        <v>770.82</v>
      </c>
      <c r="J536" s="100">
        <v>491.21</v>
      </c>
    </row>
    <row r="537" spans="1:10" ht="23.25">
      <c r="A537" s="94">
        <v>22810</v>
      </c>
      <c r="B537" s="96">
        <v>7</v>
      </c>
      <c r="C537" s="107">
        <v>86.4421</v>
      </c>
      <c r="D537" s="107">
        <v>86.4509</v>
      </c>
      <c r="E537" s="107">
        <f t="shared" si="18"/>
        <v>0.008800000000007913</v>
      </c>
      <c r="F537" s="185">
        <f t="shared" si="19"/>
        <v>27.99516447161644</v>
      </c>
      <c r="G537" s="156">
        <f t="shared" si="17"/>
        <v>314.34000000000003</v>
      </c>
      <c r="H537" s="96">
        <v>13</v>
      </c>
      <c r="I537" s="100">
        <v>830.76</v>
      </c>
      <c r="J537" s="100">
        <v>516.42</v>
      </c>
    </row>
    <row r="538" spans="1:10" ht="23.25">
      <c r="A538" s="94"/>
      <c r="B538" s="96">
        <v>8</v>
      </c>
      <c r="C538" s="107">
        <v>84.7762</v>
      </c>
      <c r="D538" s="107">
        <v>84.7875</v>
      </c>
      <c r="E538" s="107">
        <f t="shared" si="18"/>
        <v>0.011299999999991428</v>
      </c>
      <c r="F538" s="185">
        <f t="shared" si="19"/>
        <v>33.19038947304068</v>
      </c>
      <c r="G538" s="156">
        <f t="shared" si="17"/>
        <v>340.46</v>
      </c>
      <c r="H538" s="96">
        <v>14</v>
      </c>
      <c r="I538" s="100">
        <v>678.54</v>
      </c>
      <c r="J538" s="100">
        <v>338.08</v>
      </c>
    </row>
    <row r="539" spans="1:10" ht="23.25">
      <c r="A539" s="94"/>
      <c r="B539" s="96">
        <v>9</v>
      </c>
      <c r="C539" s="107">
        <v>87.6258</v>
      </c>
      <c r="D539" s="107">
        <v>87.6451</v>
      </c>
      <c r="E539" s="107">
        <f t="shared" si="18"/>
        <v>0.019300000000001205</v>
      </c>
      <c r="F539" s="185">
        <f t="shared" si="19"/>
        <v>51.28886526707734</v>
      </c>
      <c r="G539" s="156">
        <f t="shared" si="17"/>
        <v>376.3</v>
      </c>
      <c r="H539" s="96">
        <v>15</v>
      </c>
      <c r="I539" s="100">
        <v>746.59</v>
      </c>
      <c r="J539" s="100">
        <v>370.29</v>
      </c>
    </row>
    <row r="540" spans="1:10" ht="23.25">
      <c r="A540" s="94">
        <v>22818</v>
      </c>
      <c r="B540" s="96">
        <v>10</v>
      </c>
      <c r="C540" s="107">
        <v>85.096</v>
      </c>
      <c r="D540" s="107">
        <v>85.1047</v>
      </c>
      <c r="E540" s="107">
        <f t="shared" si="18"/>
        <v>0.008699999999990382</v>
      </c>
      <c r="F540" s="185">
        <f t="shared" si="19"/>
        <v>30.320984212143657</v>
      </c>
      <c r="G540" s="156">
        <f t="shared" si="17"/>
        <v>286.93000000000006</v>
      </c>
      <c r="H540" s="96">
        <v>16</v>
      </c>
      <c r="I540" s="100">
        <v>816.71</v>
      </c>
      <c r="J540" s="100">
        <v>529.78</v>
      </c>
    </row>
    <row r="541" spans="1:10" ht="23.25">
      <c r="A541" s="94"/>
      <c r="B541" s="96">
        <v>11</v>
      </c>
      <c r="C541" s="107">
        <v>86.0612</v>
      </c>
      <c r="D541" s="107">
        <v>86.0694</v>
      </c>
      <c r="E541" s="107">
        <f t="shared" si="18"/>
        <v>0.008200000000002206</v>
      </c>
      <c r="F541" s="185">
        <f t="shared" si="19"/>
        <v>25.480873807533037</v>
      </c>
      <c r="G541" s="156">
        <f t="shared" si="17"/>
        <v>321.80999999999995</v>
      </c>
      <c r="H541" s="96">
        <v>17</v>
      </c>
      <c r="I541" s="100">
        <v>697.91</v>
      </c>
      <c r="J541" s="100">
        <v>376.1</v>
      </c>
    </row>
    <row r="542" spans="1:10" ht="23.25">
      <c r="A542" s="94"/>
      <c r="B542" s="96">
        <v>12</v>
      </c>
      <c r="C542" s="107">
        <v>84.8316</v>
      </c>
      <c r="D542" s="107">
        <v>84.8399</v>
      </c>
      <c r="E542" s="107">
        <f t="shared" si="18"/>
        <v>0.008300000000005525</v>
      </c>
      <c r="F542" s="185">
        <f t="shared" si="19"/>
        <v>25.20957356337482</v>
      </c>
      <c r="G542" s="156">
        <f t="shared" si="17"/>
        <v>329.24</v>
      </c>
      <c r="H542" s="96">
        <v>18</v>
      </c>
      <c r="I542" s="100">
        <v>696.63</v>
      </c>
      <c r="J542" s="100">
        <v>367.39</v>
      </c>
    </row>
    <row r="543" spans="1:10" ht="23.25">
      <c r="A543" s="94">
        <v>22846</v>
      </c>
      <c r="B543" s="96">
        <v>31</v>
      </c>
      <c r="C543" s="107">
        <v>84.9109</v>
      </c>
      <c r="D543" s="107">
        <v>84.9219</v>
      </c>
      <c r="E543" s="107">
        <f t="shared" si="18"/>
        <v>0.01099999999999568</v>
      </c>
      <c r="F543" s="185">
        <f t="shared" si="19"/>
        <v>33.1455087835468</v>
      </c>
      <c r="G543" s="156">
        <f t="shared" si="17"/>
        <v>331.87000000000006</v>
      </c>
      <c r="H543" s="96">
        <v>19</v>
      </c>
      <c r="I543" s="100">
        <v>726.7</v>
      </c>
      <c r="J543" s="100">
        <v>394.83</v>
      </c>
    </row>
    <row r="544" spans="1:10" ht="23.25">
      <c r="A544" s="94"/>
      <c r="B544" s="96">
        <v>32</v>
      </c>
      <c r="C544" s="107">
        <v>85.0519</v>
      </c>
      <c r="D544" s="107">
        <v>85.059</v>
      </c>
      <c r="E544" s="107">
        <f t="shared" si="18"/>
        <v>0.007099999999994111</v>
      </c>
      <c r="F544" s="185">
        <f t="shared" si="19"/>
        <v>23.92505728532858</v>
      </c>
      <c r="G544" s="156">
        <f t="shared" si="17"/>
        <v>296.76000000000005</v>
      </c>
      <c r="H544" s="96">
        <v>20</v>
      </c>
      <c r="I544" s="100">
        <v>805.47</v>
      </c>
      <c r="J544" s="100">
        <v>508.71</v>
      </c>
    </row>
    <row r="545" spans="1:10" ht="23.25">
      <c r="A545" s="94"/>
      <c r="B545" s="96">
        <v>33</v>
      </c>
      <c r="C545" s="107">
        <v>86.0134</v>
      </c>
      <c r="D545" s="107">
        <v>86.0251</v>
      </c>
      <c r="E545" s="107">
        <f t="shared" si="18"/>
        <v>0.011699999999990496</v>
      </c>
      <c r="F545" s="185">
        <f t="shared" si="19"/>
        <v>35.46636757704233</v>
      </c>
      <c r="G545" s="156">
        <f t="shared" si="17"/>
        <v>329.89000000000004</v>
      </c>
      <c r="H545" s="96">
        <v>21</v>
      </c>
      <c r="I545" s="100">
        <v>702.95</v>
      </c>
      <c r="J545" s="100">
        <v>373.06</v>
      </c>
    </row>
    <row r="546" spans="1:10" ht="23.25">
      <c r="A546" s="94">
        <v>22851</v>
      </c>
      <c r="B546" s="96">
        <v>34</v>
      </c>
      <c r="C546" s="107">
        <v>83.867</v>
      </c>
      <c r="D546" s="107">
        <v>83.885</v>
      </c>
      <c r="E546" s="107">
        <f t="shared" si="18"/>
        <v>0.018000000000000682</v>
      </c>
      <c r="F546" s="185">
        <f t="shared" si="19"/>
        <v>52.643893308378225</v>
      </c>
      <c r="G546" s="156">
        <f t="shared" si="17"/>
        <v>341.92</v>
      </c>
      <c r="H546" s="96">
        <v>22</v>
      </c>
      <c r="I546" s="100">
        <v>658.97</v>
      </c>
      <c r="J546" s="100">
        <v>317.05</v>
      </c>
    </row>
    <row r="547" spans="1:10" ht="23.25">
      <c r="A547" s="94"/>
      <c r="B547" s="96">
        <v>35</v>
      </c>
      <c r="C547" s="107">
        <v>85.0362</v>
      </c>
      <c r="D547" s="107">
        <v>85.0457</v>
      </c>
      <c r="E547" s="107">
        <f t="shared" si="18"/>
        <v>0.009500000000002728</v>
      </c>
      <c r="F547" s="185">
        <f t="shared" si="19"/>
        <v>31.566705432805215</v>
      </c>
      <c r="G547" s="156">
        <f t="shared" si="17"/>
        <v>300.95</v>
      </c>
      <c r="H547" s="96">
        <v>23</v>
      </c>
      <c r="I547" s="100">
        <v>701.91</v>
      </c>
      <c r="J547" s="100">
        <v>400.96</v>
      </c>
    </row>
    <row r="548" spans="1:10" ht="23.25">
      <c r="A548" s="94"/>
      <c r="B548" s="96">
        <v>36</v>
      </c>
      <c r="C548" s="107">
        <v>84.585</v>
      </c>
      <c r="D548" s="107">
        <v>84.6017</v>
      </c>
      <c r="E548" s="107">
        <f t="shared" si="18"/>
        <v>0.01670000000000016</v>
      </c>
      <c r="F548" s="185">
        <f t="shared" si="19"/>
        <v>48.40018548574124</v>
      </c>
      <c r="G548" s="156">
        <f t="shared" si="17"/>
        <v>345.0400000000001</v>
      </c>
      <c r="H548" s="96">
        <v>24</v>
      </c>
      <c r="I548" s="100">
        <v>617.82</v>
      </c>
      <c r="J548" s="100">
        <v>272.78</v>
      </c>
    </row>
    <row r="549" spans="1:10" ht="23.25">
      <c r="A549" s="94">
        <v>22876</v>
      </c>
      <c r="B549" s="96">
        <v>10</v>
      </c>
      <c r="C549" s="107">
        <v>85.1049</v>
      </c>
      <c r="D549" s="107">
        <v>85.49</v>
      </c>
      <c r="E549" s="107">
        <f t="shared" si="18"/>
        <v>0.3850999999999942</v>
      </c>
      <c r="F549" s="185">
        <f t="shared" si="19"/>
        <v>1218.9794884780777</v>
      </c>
      <c r="G549" s="156">
        <f t="shared" si="17"/>
        <v>315.91999999999996</v>
      </c>
      <c r="H549" s="96">
        <v>25</v>
      </c>
      <c r="I549" s="100">
        <v>720.89</v>
      </c>
      <c r="J549" s="100">
        <v>404.97</v>
      </c>
    </row>
    <row r="550" spans="1:10" ht="23.25">
      <c r="A550" s="94"/>
      <c r="B550" s="96">
        <v>11</v>
      </c>
      <c r="C550" s="107">
        <v>86.1102</v>
      </c>
      <c r="D550" s="107">
        <v>86.4255</v>
      </c>
      <c r="E550" s="107">
        <f t="shared" si="18"/>
        <v>0.3152999999999935</v>
      </c>
      <c r="F550" s="185">
        <f t="shared" si="19"/>
        <v>1051.2452905677771</v>
      </c>
      <c r="G550" s="156">
        <f t="shared" si="17"/>
        <v>299.93000000000006</v>
      </c>
      <c r="H550" s="96">
        <v>26</v>
      </c>
      <c r="I550" s="100">
        <v>840.21</v>
      </c>
      <c r="J550" s="100">
        <v>540.28</v>
      </c>
    </row>
    <row r="551" spans="1:10" ht="23.25">
      <c r="A551" s="94"/>
      <c r="B551" s="96">
        <v>12</v>
      </c>
      <c r="C551" s="107">
        <v>84.8387</v>
      </c>
      <c r="D551" s="107">
        <v>85.0397</v>
      </c>
      <c r="E551" s="107">
        <f t="shared" si="18"/>
        <v>0.2009999999999934</v>
      </c>
      <c r="F551" s="185">
        <f t="shared" si="19"/>
        <v>603.2231925812353</v>
      </c>
      <c r="G551" s="156">
        <f t="shared" si="17"/>
        <v>333.21</v>
      </c>
      <c r="H551" s="96">
        <v>27</v>
      </c>
      <c r="I551" s="100">
        <v>686.04</v>
      </c>
      <c r="J551" s="100">
        <v>352.83</v>
      </c>
    </row>
    <row r="552" spans="1:10" ht="23.25">
      <c r="A552" s="94">
        <v>22881</v>
      </c>
      <c r="B552" s="96">
        <v>13</v>
      </c>
      <c r="C552" s="107">
        <v>86.7341</v>
      </c>
      <c r="D552" s="107">
        <v>86.775</v>
      </c>
      <c r="E552" s="107">
        <f t="shared" si="18"/>
        <v>0.04090000000000771</v>
      </c>
      <c r="F552" s="185">
        <f t="shared" si="19"/>
        <v>163.8096763858047</v>
      </c>
      <c r="G552" s="156">
        <f t="shared" si="17"/>
        <v>249.67999999999995</v>
      </c>
      <c r="H552" s="96">
        <v>28</v>
      </c>
      <c r="I552" s="100">
        <v>815.18</v>
      </c>
      <c r="J552" s="100">
        <v>565.5</v>
      </c>
    </row>
    <row r="553" spans="1:10" ht="23.25">
      <c r="A553" s="94"/>
      <c r="B553" s="96">
        <v>14</v>
      </c>
      <c r="C553" s="107">
        <v>85.948</v>
      </c>
      <c r="D553" s="107">
        <v>86.0111</v>
      </c>
      <c r="E553" s="107">
        <f t="shared" si="18"/>
        <v>0.06310000000000571</v>
      </c>
      <c r="F553" s="185">
        <f t="shared" si="19"/>
        <v>218.08253266055746</v>
      </c>
      <c r="G553" s="156">
        <f t="shared" si="17"/>
        <v>289.34000000000003</v>
      </c>
      <c r="H553" s="96">
        <v>29</v>
      </c>
      <c r="I553" s="100">
        <v>813.65</v>
      </c>
      <c r="J553" s="100">
        <v>524.31</v>
      </c>
    </row>
    <row r="554" spans="1:10" ht="23.25">
      <c r="A554" s="94"/>
      <c r="B554" s="96">
        <v>15</v>
      </c>
      <c r="C554" s="107">
        <v>86.9735</v>
      </c>
      <c r="D554" s="107">
        <v>87.0211</v>
      </c>
      <c r="E554" s="107">
        <f t="shared" si="18"/>
        <v>0.04760000000000275</v>
      </c>
      <c r="F554" s="185">
        <f t="shared" si="19"/>
        <v>160.92498056054214</v>
      </c>
      <c r="G554" s="156">
        <f t="shared" si="17"/>
        <v>295.78999999999996</v>
      </c>
      <c r="H554" s="96">
        <v>30</v>
      </c>
      <c r="I554" s="100">
        <v>849.18</v>
      </c>
      <c r="J554" s="100">
        <v>553.39</v>
      </c>
    </row>
    <row r="555" spans="1:10" ht="23.25">
      <c r="A555" s="94">
        <v>22901</v>
      </c>
      <c r="B555" s="96">
        <v>7</v>
      </c>
      <c r="C555" s="107">
        <v>86.3887</v>
      </c>
      <c r="D555" s="107">
        <v>86.3984</v>
      </c>
      <c r="E555" s="107">
        <f t="shared" si="18"/>
        <v>0.009699999999995157</v>
      </c>
      <c r="F555" s="185">
        <f t="shared" si="19"/>
        <v>31.999472173638893</v>
      </c>
      <c r="G555" s="156">
        <f t="shared" si="17"/>
        <v>303.13</v>
      </c>
      <c r="H555" s="96">
        <v>31</v>
      </c>
      <c r="I555" s="100">
        <v>834.23</v>
      </c>
      <c r="J555" s="100">
        <v>531.1</v>
      </c>
    </row>
    <row r="556" spans="1:10" ht="23.25">
      <c r="A556" s="94"/>
      <c r="B556" s="96">
        <v>8</v>
      </c>
      <c r="C556" s="107">
        <v>84.7918</v>
      </c>
      <c r="D556" s="107">
        <v>84.8</v>
      </c>
      <c r="E556" s="107">
        <f t="shared" si="18"/>
        <v>0.008200000000002206</v>
      </c>
      <c r="F556" s="185">
        <f t="shared" si="19"/>
        <v>32.283464566937816</v>
      </c>
      <c r="G556" s="156">
        <f t="shared" si="17"/>
        <v>254</v>
      </c>
      <c r="H556" s="96">
        <v>32</v>
      </c>
      <c r="I556" s="100">
        <v>779.87</v>
      </c>
      <c r="J556" s="100">
        <v>525.87</v>
      </c>
    </row>
    <row r="557" spans="1:10" ht="23.25">
      <c r="A557" s="94"/>
      <c r="B557" s="96">
        <v>9</v>
      </c>
      <c r="C557" s="107">
        <v>87.6446</v>
      </c>
      <c r="D557" s="107">
        <v>87.6557</v>
      </c>
      <c r="E557" s="107">
        <f t="shared" si="18"/>
        <v>0.011099999999999</v>
      </c>
      <c r="F557" s="185">
        <f aca="true" t="shared" si="20" ref="F557:F589">((10^6)*E557/G557)</f>
        <v>43.74556632773311</v>
      </c>
      <c r="G557" s="156">
        <f t="shared" si="17"/>
        <v>253.74</v>
      </c>
      <c r="H557" s="96">
        <v>33</v>
      </c>
      <c r="I557" s="100">
        <v>784.22</v>
      </c>
      <c r="J557" s="100">
        <v>530.48</v>
      </c>
    </row>
    <row r="558" spans="1:10" ht="23.25">
      <c r="A558" s="94">
        <v>22919</v>
      </c>
      <c r="B558" s="96">
        <v>10</v>
      </c>
      <c r="C558" s="107">
        <v>85.0803</v>
      </c>
      <c r="D558" s="107">
        <v>85.0861</v>
      </c>
      <c r="E558" s="107">
        <f t="shared" si="18"/>
        <v>0.005800000000007799</v>
      </c>
      <c r="F558" s="185">
        <f t="shared" si="20"/>
        <v>23.688939715764583</v>
      </c>
      <c r="G558" s="156">
        <f t="shared" si="17"/>
        <v>244.83999999999992</v>
      </c>
      <c r="H558" s="96">
        <v>34</v>
      </c>
      <c r="I558" s="100">
        <v>791.06</v>
      </c>
      <c r="J558" s="100">
        <v>546.22</v>
      </c>
    </row>
    <row r="559" spans="1:10" ht="23.25">
      <c r="A559" s="94"/>
      <c r="B559" s="96">
        <v>11</v>
      </c>
      <c r="C559" s="107">
        <v>86.1098</v>
      </c>
      <c r="D559" s="107">
        <v>86.1174</v>
      </c>
      <c r="E559" s="107">
        <f t="shared" si="18"/>
        <v>0.0075999999999964984</v>
      </c>
      <c r="F559" s="185">
        <f t="shared" si="20"/>
        <v>29.282576866750777</v>
      </c>
      <c r="G559" s="156">
        <f t="shared" si="17"/>
        <v>259.5400000000001</v>
      </c>
      <c r="H559" s="96">
        <v>35</v>
      </c>
      <c r="I559" s="100">
        <v>813.35</v>
      </c>
      <c r="J559" s="100">
        <v>553.81</v>
      </c>
    </row>
    <row r="560" spans="1:10" ht="23.25">
      <c r="A560" s="94"/>
      <c r="B560" s="96">
        <v>12</v>
      </c>
      <c r="C560" s="107">
        <v>84.85</v>
      </c>
      <c r="D560" s="107">
        <v>84.8596</v>
      </c>
      <c r="E560" s="107">
        <f t="shared" si="18"/>
        <v>0.009600000000006048</v>
      </c>
      <c r="F560" s="185">
        <f t="shared" si="20"/>
        <v>38.8852883992468</v>
      </c>
      <c r="G560" s="156">
        <f t="shared" si="17"/>
        <v>246.88</v>
      </c>
      <c r="H560" s="96">
        <v>36</v>
      </c>
      <c r="I560" s="100">
        <v>786.53</v>
      </c>
      <c r="J560" s="100">
        <v>539.65</v>
      </c>
    </row>
    <row r="561" spans="1:10" ht="23.25">
      <c r="A561" s="94">
        <v>22935</v>
      </c>
      <c r="B561" s="96">
        <v>31</v>
      </c>
      <c r="C561" s="107">
        <v>84.4354</v>
      </c>
      <c r="D561" s="107">
        <v>84.4461</v>
      </c>
      <c r="E561" s="107">
        <f t="shared" si="18"/>
        <v>0.010699999999999932</v>
      </c>
      <c r="F561" s="185">
        <f t="shared" si="20"/>
        <v>32.39871616302286</v>
      </c>
      <c r="G561" s="156">
        <f t="shared" si="17"/>
        <v>330.26000000000005</v>
      </c>
      <c r="H561" s="96">
        <v>37</v>
      </c>
      <c r="I561" s="100">
        <v>669.59</v>
      </c>
      <c r="J561" s="100">
        <v>339.33</v>
      </c>
    </row>
    <row r="562" spans="1:10" ht="23.25">
      <c r="A562" s="94"/>
      <c r="B562" s="96">
        <v>32</v>
      </c>
      <c r="C562" s="107">
        <v>83.9949</v>
      </c>
      <c r="D562" s="107">
        <v>84.0053</v>
      </c>
      <c r="E562" s="107">
        <f t="shared" si="18"/>
        <v>0.010400000000004184</v>
      </c>
      <c r="F562" s="185">
        <f t="shared" si="20"/>
        <v>33.78378378379737</v>
      </c>
      <c r="G562" s="156">
        <f t="shared" si="17"/>
        <v>307.84000000000003</v>
      </c>
      <c r="H562" s="96">
        <v>38</v>
      </c>
      <c r="I562" s="100">
        <v>651.34</v>
      </c>
      <c r="J562" s="100">
        <v>343.5</v>
      </c>
    </row>
    <row r="563" spans="1:10" ht="23.25">
      <c r="A563" s="94"/>
      <c r="B563" s="96">
        <v>33</v>
      </c>
      <c r="C563" s="107">
        <v>85.5636</v>
      </c>
      <c r="D563" s="107">
        <v>85.5763</v>
      </c>
      <c r="E563" s="107">
        <f t="shared" si="18"/>
        <v>0.012700000000009481</v>
      </c>
      <c r="F563" s="185">
        <f t="shared" si="20"/>
        <v>41.36807817592665</v>
      </c>
      <c r="G563" s="156">
        <f t="shared" si="17"/>
        <v>307</v>
      </c>
      <c r="H563" s="96">
        <v>39</v>
      </c>
      <c r="I563" s="100">
        <v>816.73</v>
      </c>
      <c r="J563" s="100">
        <v>509.73</v>
      </c>
    </row>
    <row r="564" spans="1:10" ht="23.25">
      <c r="A564" s="94">
        <v>22948</v>
      </c>
      <c r="B564" s="96">
        <v>34</v>
      </c>
      <c r="C564" s="107">
        <v>84.3314</v>
      </c>
      <c r="D564" s="107">
        <v>84.3454</v>
      </c>
      <c r="E564" s="107">
        <f t="shared" si="18"/>
        <v>0.013999999999995794</v>
      </c>
      <c r="F564" s="185">
        <f t="shared" si="20"/>
        <v>49.70002484999748</v>
      </c>
      <c r="G564" s="156">
        <f t="shared" si="17"/>
        <v>281.69000000000005</v>
      </c>
      <c r="H564" s="96">
        <v>40</v>
      </c>
      <c r="I564" s="100">
        <v>790.09</v>
      </c>
      <c r="J564" s="100">
        <v>508.4</v>
      </c>
    </row>
    <row r="565" spans="1:10" ht="23.25">
      <c r="A565" s="94"/>
      <c r="B565" s="96">
        <v>35</v>
      </c>
      <c r="C565" s="107">
        <v>86.0714</v>
      </c>
      <c r="D565" s="107">
        <v>86.0889</v>
      </c>
      <c r="E565" s="107">
        <f t="shared" si="18"/>
        <v>0.017499999999998295</v>
      </c>
      <c r="F565" s="185">
        <f t="shared" si="20"/>
        <v>63.30029660709795</v>
      </c>
      <c r="G565" s="156">
        <f t="shared" si="17"/>
        <v>276.4599999999999</v>
      </c>
      <c r="H565" s="96">
        <v>41</v>
      </c>
      <c r="I565" s="100">
        <v>809.91</v>
      </c>
      <c r="J565" s="100">
        <v>533.45</v>
      </c>
    </row>
    <row r="566" spans="1:10" ht="23.25">
      <c r="A566" s="94"/>
      <c r="B566" s="96">
        <v>36</v>
      </c>
      <c r="C566" s="107">
        <v>85.0431</v>
      </c>
      <c r="D566" s="107">
        <v>85.0559</v>
      </c>
      <c r="E566" s="107">
        <f t="shared" si="18"/>
        <v>0.01279999999999859</v>
      </c>
      <c r="F566" s="185">
        <f t="shared" si="20"/>
        <v>44.71615720523524</v>
      </c>
      <c r="G566" s="156">
        <f t="shared" si="17"/>
        <v>286.25000000000006</v>
      </c>
      <c r="H566" s="96">
        <v>42</v>
      </c>
      <c r="I566" s="100">
        <v>717.59</v>
      </c>
      <c r="J566" s="100">
        <v>431.34</v>
      </c>
    </row>
    <row r="567" spans="1:10" ht="23.25">
      <c r="A567" s="94">
        <v>22957</v>
      </c>
      <c r="B567" s="96">
        <v>28</v>
      </c>
      <c r="C567" s="107">
        <v>91.7432</v>
      </c>
      <c r="D567" s="107">
        <v>91.7471</v>
      </c>
      <c r="E567" s="107">
        <f t="shared" si="18"/>
        <v>0.003900000000001569</v>
      </c>
      <c r="F567" s="185">
        <f t="shared" si="20"/>
        <v>10.131185868298658</v>
      </c>
      <c r="G567" s="156">
        <f t="shared" si="17"/>
        <v>384.95000000000005</v>
      </c>
      <c r="H567" s="96">
        <v>43</v>
      </c>
      <c r="I567" s="100">
        <v>702.21</v>
      </c>
      <c r="J567" s="100">
        <v>317.26</v>
      </c>
    </row>
    <row r="568" spans="1:10" ht="23.25">
      <c r="A568" s="94"/>
      <c r="B568" s="96">
        <v>29</v>
      </c>
      <c r="C568" s="107">
        <v>85.2551</v>
      </c>
      <c r="D568" s="107">
        <v>85.2621</v>
      </c>
      <c r="E568" s="107">
        <f t="shared" si="18"/>
        <v>0.007000000000005002</v>
      </c>
      <c r="F568" s="185">
        <f t="shared" si="20"/>
        <v>18.65771096541661</v>
      </c>
      <c r="G568" s="156">
        <f t="shared" si="17"/>
        <v>375.17999999999995</v>
      </c>
      <c r="H568" s="96">
        <v>44</v>
      </c>
      <c r="I568" s="100">
        <v>750.03</v>
      </c>
      <c r="J568" s="100">
        <v>374.85</v>
      </c>
    </row>
    <row r="569" spans="1:10" ht="23.25">
      <c r="A569" s="94"/>
      <c r="B569" s="96">
        <v>30</v>
      </c>
      <c r="C569" s="107">
        <v>84.979</v>
      </c>
      <c r="D569" s="107">
        <v>84.9826</v>
      </c>
      <c r="E569" s="107">
        <f t="shared" si="18"/>
        <v>0.0036000000000058208</v>
      </c>
      <c r="F569" s="185">
        <f t="shared" si="20"/>
        <v>12.326656394472938</v>
      </c>
      <c r="G569" s="156">
        <f t="shared" si="17"/>
        <v>292.04999999999995</v>
      </c>
      <c r="H569" s="96">
        <v>45</v>
      </c>
      <c r="I569" s="100">
        <v>846.88</v>
      </c>
      <c r="J569" s="100">
        <v>554.83</v>
      </c>
    </row>
    <row r="570" spans="1:10" ht="23.25">
      <c r="A570" s="94">
        <v>22972</v>
      </c>
      <c r="B570" s="96">
        <v>31</v>
      </c>
      <c r="C570" s="107">
        <v>93.4524</v>
      </c>
      <c r="D570" s="107">
        <v>93.4559</v>
      </c>
      <c r="E570" s="107">
        <f t="shared" si="18"/>
        <v>0.003500000000002501</v>
      </c>
      <c r="F570" s="185">
        <f t="shared" si="20"/>
        <v>10.244702025531264</v>
      </c>
      <c r="G570" s="156">
        <f t="shared" si="17"/>
        <v>341.64</v>
      </c>
      <c r="H570" s="96">
        <v>46</v>
      </c>
      <c r="I570" s="100">
        <v>848.26</v>
      </c>
      <c r="J570" s="100">
        <v>506.62</v>
      </c>
    </row>
    <row r="571" spans="1:10" ht="23.25">
      <c r="A571" s="94"/>
      <c r="B571" s="96">
        <v>32</v>
      </c>
      <c r="C571" s="107">
        <v>84.0095</v>
      </c>
      <c r="D571" s="107">
        <v>84.017</v>
      </c>
      <c r="E571" s="107">
        <f t="shared" si="18"/>
        <v>0.007499999999993179</v>
      </c>
      <c r="F571" s="185">
        <f t="shared" si="20"/>
        <v>25.13741788441205</v>
      </c>
      <c r="G571" s="156">
        <f t="shared" si="17"/>
        <v>298.36</v>
      </c>
      <c r="H571" s="96">
        <v>47</v>
      </c>
      <c r="I571" s="100">
        <v>849.64</v>
      </c>
      <c r="J571" s="100">
        <v>551.28</v>
      </c>
    </row>
    <row r="572" spans="1:10" ht="23.25">
      <c r="A572" s="94"/>
      <c r="B572" s="96">
        <v>33</v>
      </c>
      <c r="C572" s="107">
        <v>91.1038</v>
      </c>
      <c r="D572" s="107">
        <v>91.1083</v>
      </c>
      <c r="E572" s="107">
        <f t="shared" si="18"/>
        <v>0.004499999999993065</v>
      </c>
      <c r="F572" s="185">
        <f t="shared" si="20"/>
        <v>12.433343464186624</v>
      </c>
      <c r="G572" s="156">
        <f t="shared" si="17"/>
        <v>361.93</v>
      </c>
      <c r="H572" s="96">
        <v>48</v>
      </c>
      <c r="I572" s="100">
        <v>706.38</v>
      </c>
      <c r="J572" s="100">
        <v>344.45</v>
      </c>
    </row>
    <row r="573" spans="1:10" ht="23.25">
      <c r="A573" s="94">
        <v>22996</v>
      </c>
      <c r="B573" s="96">
        <v>13</v>
      </c>
      <c r="C573" s="107">
        <v>87.1518</v>
      </c>
      <c r="D573" s="107">
        <v>87.1544</v>
      </c>
      <c r="E573" s="107">
        <f t="shared" si="18"/>
        <v>0.002600000000001046</v>
      </c>
      <c r="F573" s="185">
        <f t="shared" si="20"/>
        <v>8.667533420012155</v>
      </c>
      <c r="G573" s="156">
        <f t="shared" si="17"/>
        <v>299.96999999999997</v>
      </c>
      <c r="H573" s="96">
        <v>49</v>
      </c>
      <c r="I573" s="100">
        <v>772.14</v>
      </c>
      <c r="J573" s="100">
        <v>472.17</v>
      </c>
    </row>
    <row r="574" spans="1:10" ht="23.25">
      <c r="A574" s="94"/>
      <c r="B574" s="96">
        <v>14</v>
      </c>
      <c r="C574" s="107">
        <v>85.9384</v>
      </c>
      <c r="D574" s="107">
        <v>85.94174</v>
      </c>
      <c r="E574" s="107">
        <v>0.0033</v>
      </c>
      <c r="F574" s="185">
        <f t="shared" si="20"/>
        <v>11.895321173671688</v>
      </c>
      <c r="G574" s="156">
        <f t="shared" si="17"/>
        <v>277.42</v>
      </c>
      <c r="H574" s="96">
        <v>50</v>
      </c>
      <c r="I574" s="100">
        <v>664.38</v>
      </c>
      <c r="J574" s="100">
        <v>386.96</v>
      </c>
    </row>
    <row r="575" spans="1:10" ht="23.25">
      <c r="A575" s="94"/>
      <c r="B575" s="96">
        <v>15</v>
      </c>
      <c r="C575" s="107">
        <v>86.9908</v>
      </c>
      <c r="D575" s="107">
        <v>86.9945</v>
      </c>
      <c r="E575" s="107">
        <f t="shared" si="18"/>
        <v>0.0037000000000091404</v>
      </c>
      <c r="F575" s="185">
        <f t="shared" si="20"/>
        <v>12.570069645011518</v>
      </c>
      <c r="G575" s="156">
        <f t="shared" si="17"/>
        <v>294.35</v>
      </c>
      <c r="H575" s="96">
        <v>51</v>
      </c>
      <c r="I575" s="100">
        <v>714.25</v>
      </c>
      <c r="J575" s="100">
        <v>419.9</v>
      </c>
    </row>
    <row r="576" spans="1:10" ht="23.25">
      <c r="A576" s="94">
        <v>23003</v>
      </c>
      <c r="B576" s="96">
        <v>16</v>
      </c>
      <c r="C576" s="107">
        <v>85.6847</v>
      </c>
      <c r="D576" s="107">
        <v>85.6879</v>
      </c>
      <c r="E576" s="107">
        <f t="shared" si="18"/>
        <v>0.003199999999992542</v>
      </c>
      <c r="F576" s="185">
        <f t="shared" si="20"/>
        <v>11.55568395201698</v>
      </c>
      <c r="G576" s="156">
        <f t="shared" si="17"/>
        <v>276.92</v>
      </c>
      <c r="H576" s="96">
        <v>52</v>
      </c>
      <c r="I576" s="100">
        <v>750.23</v>
      </c>
      <c r="J576" s="100">
        <v>473.31</v>
      </c>
    </row>
    <row r="577" spans="1:10" ht="23.25">
      <c r="A577" s="94"/>
      <c r="B577" s="96">
        <v>17</v>
      </c>
      <c r="C577" s="107">
        <v>89.3827</v>
      </c>
      <c r="D577" s="107">
        <v>89.3884</v>
      </c>
      <c r="E577" s="107">
        <f t="shared" si="18"/>
        <v>0.005700000000004479</v>
      </c>
      <c r="F577" s="185">
        <f t="shared" si="20"/>
        <v>22.742688425186447</v>
      </c>
      <c r="G577" s="156">
        <f t="shared" si="17"/>
        <v>250.63</v>
      </c>
      <c r="H577" s="96">
        <v>53</v>
      </c>
      <c r="I577" s="100">
        <v>823.2</v>
      </c>
      <c r="J577" s="100">
        <v>572.57</v>
      </c>
    </row>
    <row r="578" spans="1:10" ht="23.25">
      <c r="A578" s="94"/>
      <c r="B578" s="96">
        <v>18</v>
      </c>
      <c r="C578" s="107">
        <v>86.8155</v>
      </c>
      <c r="D578" s="107">
        <v>86.8228</v>
      </c>
      <c r="E578" s="107">
        <f t="shared" si="18"/>
        <v>0.00730000000000075</v>
      </c>
      <c r="F578" s="185">
        <f t="shared" si="20"/>
        <v>26.57251019219842</v>
      </c>
      <c r="G578" s="156">
        <f t="shared" si="17"/>
        <v>274.72</v>
      </c>
      <c r="H578" s="96">
        <v>54</v>
      </c>
      <c r="I578" s="100">
        <v>804.2</v>
      </c>
      <c r="J578" s="100">
        <v>529.48</v>
      </c>
    </row>
    <row r="579" spans="1:10" ht="23.25">
      <c r="A579" s="94">
        <v>23019</v>
      </c>
      <c r="B579" s="96">
        <v>25</v>
      </c>
      <c r="C579" s="107">
        <v>84.961</v>
      </c>
      <c r="D579" s="107">
        <v>84.9637</v>
      </c>
      <c r="E579" s="107">
        <f t="shared" si="18"/>
        <v>0.0027000000000043656</v>
      </c>
      <c r="F579" s="185">
        <f t="shared" si="20"/>
        <v>9.95171574952772</v>
      </c>
      <c r="G579" s="156">
        <f t="shared" si="17"/>
        <v>271.31</v>
      </c>
      <c r="H579" s="96">
        <v>55</v>
      </c>
      <c r="I579" s="100">
        <v>781.1</v>
      </c>
      <c r="J579" s="100">
        <v>509.79</v>
      </c>
    </row>
    <row r="580" spans="1:10" ht="23.25">
      <c r="A580" s="94"/>
      <c r="B580" s="96">
        <v>26</v>
      </c>
      <c r="C580" s="107">
        <v>90.8339</v>
      </c>
      <c r="D580" s="107">
        <v>90.8409</v>
      </c>
      <c r="E580" s="107">
        <f t="shared" si="18"/>
        <v>0.007000000000005002</v>
      </c>
      <c r="F580" s="185">
        <f t="shared" si="20"/>
        <v>25.582925224782553</v>
      </c>
      <c r="G580" s="156">
        <f t="shared" si="17"/>
        <v>273.62</v>
      </c>
      <c r="H580" s="96">
        <v>56</v>
      </c>
      <c r="I580" s="100">
        <v>705.02</v>
      </c>
      <c r="J580" s="100">
        <v>431.4</v>
      </c>
    </row>
    <row r="581" spans="1:10" ht="23.25">
      <c r="A581" s="94"/>
      <c r="B581" s="96">
        <v>27</v>
      </c>
      <c r="C581" s="107">
        <v>85.958</v>
      </c>
      <c r="D581" s="107">
        <v>85.968</v>
      </c>
      <c r="E581" s="107">
        <f t="shared" si="18"/>
        <v>0.010000000000005116</v>
      </c>
      <c r="F581" s="185">
        <f t="shared" si="20"/>
        <v>31.52088258472849</v>
      </c>
      <c r="G581" s="156">
        <f t="shared" si="17"/>
        <v>317.25000000000006</v>
      </c>
      <c r="H581" s="96">
        <v>57</v>
      </c>
      <c r="I581" s="100">
        <v>643.32</v>
      </c>
      <c r="J581" s="100">
        <v>326.07</v>
      </c>
    </row>
    <row r="582" spans="1:10" ht="23.25">
      <c r="A582" s="94">
        <v>23032</v>
      </c>
      <c r="B582" s="96">
        <v>28</v>
      </c>
      <c r="C582" s="107">
        <v>91.6902</v>
      </c>
      <c r="D582" s="107">
        <v>91.6925</v>
      </c>
      <c r="E582" s="107">
        <f t="shared" si="18"/>
        <v>0.002299999999991087</v>
      </c>
      <c r="F582" s="185">
        <f t="shared" si="20"/>
        <v>8.762238561435053</v>
      </c>
      <c r="G582" s="156">
        <f t="shared" si="17"/>
        <v>262.49</v>
      </c>
      <c r="H582" s="96">
        <v>58</v>
      </c>
      <c r="I582" s="100">
        <v>788.83</v>
      </c>
      <c r="J582" s="100">
        <v>526.34</v>
      </c>
    </row>
    <row r="583" spans="1:10" ht="23.25">
      <c r="A583" s="94"/>
      <c r="B583" s="96">
        <v>29</v>
      </c>
      <c r="C583" s="107">
        <v>85.196</v>
      </c>
      <c r="D583" s="107">
        <v>85.2002</v>
      </c>
      <c r="E583" s="107">
        <f t="shared" si="18"/>
        <v>0.004199999999997317</v>
      </c>
      <c r="F583" s="185">
        <f t="shared" si="20"/>
        <v>13.75696036684349</v>
      </c>
      <c r="G583" s="156">
        <f t="shared" si="17"/>
        <v>305.29999999999995</v>
      </c>
      <c r="H583" s="96">
        <v>59</v>
      </c>
      <c r="I583" s="100">
        <v>604.92</v>
      </c>
      <c r="J583" s="100">
        <v>299.62</v>
      </c>
    </row>
    <row r="584" spans="1:10" ht="23.25">
      <c r="A584" s="94"/>
      <c r="B584" s="96">
        <v>30</v>
      </c>
      <c r="C584" s="107">
        <v>85.2788</v>
      </c>
      <c r="D584" s="107">
        <v>85.279</v>
      </c>
      <c r="E584" s="107">
        <f t="shared" si="18"/>
        <v>0.00019999999999242846</v>
      </c>
      <c r="F584" s="185">
        <f t="shared" si="20"/>
        <v>0.6148927012003582</v>
      </c>
      <c r="G584" s="156">
        <f t="shared" si="17"/>
        <v>325.25999999999993</v>
      </c>
      <c r="H584" s="96">
        <v>60</v>
      </c>
      <c r="I584" s="100">
        <v>633.06</v>
      </c>
      <c r="J584" s="100">
        <v>307.8</v>
      </c>
    </row>
    <row r="585" spans="1:10" ht="23.25">
      <c r="A585" s="94">
        <v>23051</v>
      </c>
      <c r="B585" s="96">
        <v>22</v>
      </c>
      <c r="C585" s="107">
        <v>89.8983</v>
      </c>
      <c r="D585" s="107">
        <v>89.8983</v>
      </c>
      <c r="E585" s="107">
        <f t="shared" si="18"/>
        <v>0</v>
      </c>
      <c r="F585" s="185">
        <f t="shared" si="20"/>
        <v>0</v>
      </c>
      <c r="G585" s="156">
        <f t="shared" si="17"/>
        <v>276.51</v>
      </c>
      <c r="H585" s="96">
        <v>61</v>
      </c>
      <c r="I585" s="100">
        <v>796.15</v>
      </c>
      <c r="J585" s="100">
        <v>519.64</v>
      </c>
    </row>
    <row r="586" spans="1:10" ht="23.25">
      <c r="A586" s="94"/>
      <c r="B586" s="96">
        <v>23</v>
      </c>
      <c r="C586" s="107">
        <v>87.6768</v>
      </c>
      <c r="D586" s="107">
        <v>87.6768</v>
      </c>
      <c r="E586" s="107">
        <f t="shared" si="18"/>
        <v>0</v>
      </c>
      <c r="F586" s="185">
        <f t="shared" si="20"/>
        <v>0</v>
      </c>
      <c r="G586" s="156">
        <f t="shared" si="17"/>
        <v>308.87</v>
      </c>
      <c r="H586" s="96">
        <v>62</v>
      </c>
      <c r="I586" s="100">
        <v>676.27</v>
      </c>
      <c r="J586" s="100">
        <v>367.4</v>
      </c>
    </row>
    <row r="587" spans="1:10" ht="23.25">
      <c r="A587" s="94"/>
      <c r="B587" s="96">
        <v>24</v>
      </c>
      <c r="C587" s="107">
        <v>88.0695</v>
      </c>
      <c r="D587" s="107">
        <v>88.07</v>
      </c>
      <c r="E587" s="107">
        <f t="shared" si="18"/>
        <v>0.0004999999999881766</v>
      </c>
      <c r="F587" s="185">
        <f t="shared" si="20"/>
        <v>1.6765021458831026</v>
      </c>
      <c r="G587" s="156">
        <f t="shared" si="17"/>
        <v>298.24</v>
      </c>
      <c r="H587" s="96">
        <v>63</v>
      </c>
      <c r="I587" s="100">
        <v>667.62</v>
      </c>
      <c r="J587" s="100">
        <v>369.38</v>
      </c>
    </row>
    <row r="588" spans="1:10" ht="23.25">
      <c r="A588" s="94">
        <v>23060</v>
      </c>
      <c r="B588" s="96">
        <v>25</v>
      </c>
      <c r="C588" s="107">
        <v>84.9998</v>
      </c>
      <c r="D588" s="107">
        <v>84.9998</v>
      </c>
      <c r="E588" s="107">
        <f t="shared" si="18"/>
        <v>0</v>
      </c>
      <c r="F588" s="185">
        <f t="shared" si="20"/>
        <v>0</v>
      </c>
      <c r="G588" s="156">
        <f t="shared" si="17"/>
        <v>301.1</v>
      </c>
      <c r="H588" s="96">
        <v>64</v>
      </c>
      <c r="I588" s="100">
        <v>710.22</v>
      </c>
      <c r="J588" s="100">
        <v>409.12</v>
      </c>
    </row>
    <row r="589" spans="1:10" ht="23.25">
      <c r="A589" s="94"/>
      <c r="B589" s="96">
        <v>26</v>
      </c>
      <c r="C589" s="107">
        <v>90.8645</v>
      </c>
      <c r="D589" s="107">
        <v>90.8645</v>
      </c>
      <c r="E589" s="107">
        <f t="shared" si="18"/>
        <v>0</v>
      </c>
      <c r="F589" s="185">
        <f t="shared" si="20"/>
        <v>0</v>
      </c>
      <c r="G589" s="156">
        <f t="shared" si="17"/>
        <v>288.90999999999997</v>
      </c>
      <c r="H589" s="96">
        <v>65</v>
      </c>
      <c r="I589" s="100">
        <v>681.54</v>
      </c>
      <c r="J589" s="100">
        <v>392.63</v>
      </c>
    </row>
    <row r="590" spans="1:10" ht="23.25">
      <c r="A590" s="94"/>
      <c r="B590" s="96">
        <v>27</v>
      </c>
      <c r="C590" s="107">
        <v>86.004</v>
      </c>
      <c r="D590" s="107">
        <v>86.0076</v>
      </c>
      <c r="E590" s="107">
        <f aca="true" t="shared" si="21" ref="E590:E595">D590-C590</f>
        <v>0.00359999999999161</v>
      </c>
      <c r="F590" s="185">
        <f aca="true" t="shared" si="22" ref="F590:F595">((10^6)*E590/G590)</f>
        <v>12.678734943972703</v>
      </c>
      <c r="G590" s="156">
        <f t="shared" si="17"/>
        <v>283.94000000000005</v>
      </c>
      <c r="H590" s="96">
        <v>66</v>
      </c>
      <c r="I590" s="100">
        <v>723.7</v>
      </c>
      <c r="J590" s="100">
        <v>439.76</v>
      </c>
    </row>
    <row r="591" spans="1:10" ht="23.25">
      <c r="A591" s="94">
        <v>23089</v>
      </c>
      <c r="B591" s="96">
        <v>7</v>
      </c>
      <c r="C591" s="107">
        <v>86.3757</v>
      </c>
      <c r="D591" s="107">
        <v>86.3757</v>
      </c>
      <c r="E591" s="107">
        <f t="shared" si="21"/>
        <v>0</v>
      </c>
      <c r="F591" s="185">
        <f t="shared" si="22"/>
        <v>0</v>
      </c>
      <c r="G591" s="156">
        <f t="shared" si="17"/>
        <v>274.24</v>
      </c>
      <c r="H591" s="96">
        <v>67</v>
      </c>
      <c r="I591" s="100">
        <v>636.34</v>
      </c>
      <c r="J591" s="100">
        <v>362.1</v>
      </c>
    </row>
    <row r="592" spans="1:10" ht="23.25">
      <c r="A592" s="94"/>
      <c r="B592" s="96">
        <v>8</v>
      </c>
      <c r="C592" s="107">
        <v>84.7785</v>
      </c>
      <c r="D592" s="107">
        <v>84.7787</v>
      </c>
      <c r="E592" s="107">
        <f t="shared" si="21"/>
        <v>0.0002000000000066393</v>
      </c>
      <c r="F592" s="185">
        <f t="shared" si="22"/>
        <v>0.6969126768647271</v>
      </c>
      <c r="G592" s="156">
        <f t="shared" si="17"/>
        <v>286.9799999999999</v>
      </c>
      <c r="H592" s="96">
        <v>68</v>
      </c>
      <c r="I592" s="100">
        <v>806.8</v>
      </c>
      <c r="J592" s="100">
        <v>519.82</v>
      </c>
    </row>
    <row r="593" spans="1:10" ht="23.25">
      <c r="A593" s="94"/>
      <c r="B593" s="96">
        <v>9</v>
      </c>
      <c r="C593" s="107">
        <v>87.6294</v>
      </c>
      <c r="D593" s="107">
        <v>87.6297</v>
      </c>
      <c r="E593" s="107">
        <f t="shared" si="21"/>
        <v>0.0002999999999957481</v>
      </c>
      <c r="F593" s="185">
        <f t="shared" si="22"/>
        <v>1.185911372873258</v>
      </c>
      <c r="G593" s="156">
        <f t="shared" si="17"/>
        <v>252.97000000000003</v>
      </c>
      <c r="H593" s="96">
        <v>69</v>
      </c>
      <c r="I593" s="100">
        <v>765.71</v>
      </c>
      <c r="J593" s="100">
        <v>512.74</v>
      </c>
    </row>
    <row r="594" spans="1:10" ht="23.25">
      <c r="A594" s="94">
        <v>23101</v>
      </c>
      <c r="B594" s="96">
        <v>10</v>
      </c>
      <c r="C594" s="107">
        <v>85.0892</v>
      </c>
      <c r="D594" s="107">
        <v>85.0893</v>
      </c>
      <c r="E594" s="107">
        <f t="shared" si="21"/>
        <v>9.99999999891088E-05</v>
      </c>
      <c r="F594" s="185">
        <f t="shared" si="22"/>
        <v>0.3244541059313741</v>
      </c>
      <c r="G594" s="156">
        <f t="shared" si="17"/>
        <v>308.21</v>
      </c>
      <c r="H594" s="96">
        <v>70</v>
      </c>
      <c r="I594" s="100">
        <v>745.42</v>
      </c>
      <c r="J594" s="100">
        <v>437.21</v>
      </c>
    </row>
    <row r="595" spans="1:10" ht="23.25">
      <c r="A595" s="94"/>
      <c r="B595" s="96">
        <v>11</v>
      </c>
      <c r="C595" s="107">
        <v>86.1101</v>
      </c>
      <c r="D595" s="107">
        <v>86.1101</v>
      </c>
      <c r="E595" s="107">
        <f t="shared" si="21"/>
        <v>0</v>
      </c>
      <c r="F595" s="185">
        <f t="shared" si="22"/>
        <v>0</v>
      </c>
      <c r="G595" s="156">
        <f t="shared" si="17"/>
        <v>331.31000000000006</v>
      </c>
      <c r="H595" s="96">
        <v>71</v>
      </c>
      <c r="I595" s="100">
        <v>638.94</v>
      </c>
      <c r="J595" s="100">
        <v>307.63</v>
      </c>
    </row>
    <row r="596" spans="1:10" s="208" customFormat="1" ht="24" thickBot="1">
      <c r="A596" s="202"/>
      <c r="B596" s="203">
        <v>12</v>
      </c>
      <c r="C596" s="204">
        <v>84.8446</v>
      </c>
      <c r="D596" s="204">
        <v>84.8454</v>
      </c>
      <c r="E596" s="204">
        <f>D596-C596</f>
        <v>0.0007999999999981355</v>
      </c>
      <c r="F596" s="205">
        <f>((10^6)*E596/G596)</f>
        <v>2.5206377213376254</v>
      </c>
      <c r="G596" s="206">
        <f t="shared" si="17"/>
        <v>317.38</v>
      </c>
      <c r="H596" s="203">
        <v>72</v>
      </c>
      <c r="I596" s="207">
        <v>643.24</v>
      </c>
      <c r="J596" s="207">
        <v>325.86</v>
      </c>
    </row>
    <row r="597" spans="1:10" ht="24" thickTop="1">
      <c r="A597" s="94">
        <v>23102</v>
      </c>
      <c r="B597" s="96">
        <v>16</v>
      </c>
      <c r="C597" s="107">
        <v>85.7027</v>
      </c>
      <c r="D597" s="107">
        <v>85.7047</v>
      </c>
      <c r="E597" s="107">
        <f aca="true" t="shared" si="23" ref="E597:E758">D597-C597</f>
        <v>0.0020000000000095497</v>
      </c>
      <c r="F597" s="185">
        <f>((10^6)*E597/G597)</f>
        <v>6.837139340932414</v>
      </c>
      <c r="G597" s="156">
        <f aca="true" t="shared" si="24" ref="G597:G758">I597-J597</f>
        <v>292.52</v>
      </c>
      <c r="H597" s="137">
        <v>1</v>
      </c>
      <c r="I597" s="100">
        <v>775.24</v>
      </c>
      <c r="J597" s="100">
        <v>482.72</v>
      </c>
    </row>
    <row r="598" spans="1:10" ht="23.25">
      <c r="A598" s="94"/>
      <c r="B598" s="96">
        <v>17</v>
      </c>
      <c r="C598" s="107">
        <v>89.4125</v>
      </c>
      <c r="D598" s="107">
        <v>89.4175</v>
      </c>
      <c r="E598" s="107">
        <f t="shared" si="23"/>
        <v>0.005000000000009663</v>
      </c>
      <c r="F598" s="185">
        <f aca="true" t="shared" si="25" ref="F598:F606">((10^6)*E598/G598)</f>
        <v>16.617368473560646</v>
      </c>
      <c r="G598" s="156">
        <f t="shared" si="24"/>
        <v>300.89000000000004</v>
      </c>
      <c r="H598" s="96">
        <v>2</v>
      </c>
      <c r="I598" s="100">
        <v>647.34</v>
      </c>
      <c r="J598" s="100">
        <v>346.45</v>
      </c>
    </row>
    <row r="599" spans="1:10" ht="23.25">
      <c r="A599" s="94"/>
      <c r="B599" s="96">
        <v>18</v>
      </c>
      <c r="C599" s="107">
        <v>86.8487</v>
      </c>
      <c r="D599" s="107">
        <v>86.8525</v>
      </c>
      <c r="E599" s="107">
        <f t="shared" si="23"/>
        <v>0.00380000000001246</v>
      </c>
      <c r="F599" s="185">
        <f t="shared" si="25"/>
        <v>12.360537358138307</v>
      </c>
      <c r="G599" s="156">
        <f t="shared" si="24"/>
        <v>307.43</v>
      </c>
      <c r="H599" s="96">
        <v>3</v>
      </c>
      <c r="I599" s="100">
        <v>700.87</v>
      </c>
      <c r="J599" s="100">
        <v>393.44</v>
      </c>
    </row>
    <row r="600" spans="1:10" ht="23.25">
      <c r="A600" s="94">
        <v>23122</v>
      </c>
      <c r="B600" s="96">
        <v>19</v>
      </c>
      <c r="C600" s="107">
        <v>88.998</v>
      </c>
      <c r="D600" s="107">
        <v>89.0012</v>
      </c>
      <c r="E600" s="107">
        <f t="shared" si="23"/>
        <v>0.003199999999992542</v>
      </c>
      <c r="F600" s="185">
        <f t="shared" si="25"/>
        <v>10.613246658460884</v>
      </c>
      <c r="G600" s="156">
        <f t="shared" si="24"/>
        <v>301.5100000000001</v>
      </c>
      <c r="H600" s="96">
        <v>4</v>
      </c>
      <c r="I600" s="100">
        <v>866.57</v>
      </c>
      <c r="J600" s="100">
        <v>565.06</v>
      </c>
    </row>
    <row r="601" spans="1:10" ht="23.25">
      <c r="A601" s="94"/>
      <c r="B601" s="96">
        <v>20</v>
      </c>
      <c r="C601" s="107">
        <v>84.682</v>
      </c>
      <c r="D601" s="107">
        <v>84.6865</v>
      </c>
      <c r="E601" s="107">
        <f t="shared" si="23"/>
        <v>0.004499999999993065</v>
      </c>
      <c r="F601" s="185">
        <f t="shared" si="25"/>
        <v>15.982383861319308</v>
      </c>
      <c r="G601" s="156">
        <f t="shared" si="24"/>
        <v>281.56000000000006</v>
      </c>
      <c r="H601" s="96">
        <v>5</v>
      </c>
      <c r="I601" s="100">
        <v>846.71</v>
      </c>
      <c r="J601" s="100">
        <v>565.15</v>
      </c>
    </row>
    <row r="602" spans="1:10" ht="23.25">
      <c r="A602" s="94"/>
      <c r="B602" s="96">
        <v>21</v>
      </c>
      <c r="C602" s="107">
        <v>86.3775</v>
      </c>
      <c r="D602" s="107">
        <v>86.3829</v>
      </c>
      <c r="E602" s="107">
        <f t="shared" si="23"/>
        <v>0.005400000000008731</v>
      </c>
      <c r="F602" s="185">
        <f t="shared" si="25"/>
        <v>17.502349852554794</v>
      </c>
      <c r="G602" s="156">
        <f t="shared" si="24"/>
        <v>308.53000000000003</v>
      </c>
      <c r="H602" s="96">
        <v>6</v>
      </c>
      <c r="I602" s="100">
        <v>655.11</v>
      </c>
      <c r="J602" s="100">
        <v>346.58</v>
      </c>
    </row>
    <row r="603" spans="1:10" ht="23.25">
      <c r="A603" s="94">
        <v>23139</v>
      </c>
      <c r="B603" s="96">
        <v>28</v>
      </c>
      <c r="C603" s="107">
        <v>91.796</v>
      </c>
      <c r="D603" s="107">
        <v>91.8078</v>
      </c>
      <c r="E603" s="107">
        <f t="shared" si="23"/>
        <v>0.011799999999993815</v>
      </c>
      <c r="F603" s="185">
        <f t="shared" si="25"/>
        <v>36.15971562526833</v>
      </c>
      <c r="G603" s="156">
        <f t="shared" si="24"/>
        <v>326.33</v>
      </c>
      <c r="H603" s="96">
        <v>7</v>
      </c>
      <c r="I603" s="100">
        <v>712.04</v>
      </c>
      <c r="J603" s="100">
        <v>385.71</v>
      </c>
    </row>
    <row r="604" spans="1:10" ht="23.25">
      <c r="A604" s="94"/>
      <c r="B604" s="96">
        <v>29</v>
      </c>
      <c r="C604" s="107">
        <v>85.3187</v>
      </c>
      <c r="D604" s="107">
        <v>85.3308</v>
      </c>
      <c r="E604" s="107">
        <f t="shared" si="23"/>
        <v>0.012099999999989564</v>
      </c>
      <c r="F604" s="185">
        <f t="shared" si="25"/>
        <v>35.36253908872655</v>
      </c>
      <c r="G604" s="156">
        <f t="shared" si="24"/>
        <v>342.16999999999996</v>
      </c>
      <c r="H604" s="96">
        <v>8</v>
      </c>
      <c r="I604" s="100">
        <v>715.16</v>
      </c>
      <c r="J604" s="100">
        <v>372.99</v>
      </c>
    </row>
    <row r="605" spans="1:10" ht="23.25">
      <c r="A605" s="94"/>
      <c r="B605" s="96">
        <v>30</v>
      </c>
      <c r="C605" s="107">
        <v>85.3978</v>
      </c>
      <c r="D605" s="107">
        <v>85.4093</v>
      </c>
      <c r="E605" s="107">
        <f t="shared" si="23"/>
        <v>0.011499999999998067</v>
      </c>
      <c r="F605" s="185">
        <f t="shared" si="25"/>
        <v>35.035339995119635</v>
      </c>
      <c r="G605" s="156">
        <f t="shared" si="24"/>
        <v>328.23999999999995</v>
      </c>
      <c r="H605" s="96">
        <v>9</v>
      </c>
      <c r="I605" s="100">
        <v>691.68</v>
      </c>
      <c r="J605" s="100">
        <v>363.44</v>
      </c>
    </row>
    <row r="606" spans="1:10" ht="23.25">
      <c r="A606" s="94">
        <v>23142</v>
      </c>
      <c r="B606" s="96">
        <v>31</v>
      </c>
      <c r="C606" s="107">
        <v>93.4958</v>
      </c>
      <c r="D606" s="107">
        <v>93.5058</v>
      </c>
      <c r="E606" s="107">
        <f t="shared" si="23"/>
        <v>0.009999999999990905</v>
      </c>
      <c r="F606" s="185">
        <f t="shared" si="25"/>
        <v>31.843077314962763</v>
      </c>
      <c r="G606" s="156">
        <f t="shared" si="24"/>
        <v>314.03999999999996</v>
      </c>
      <c r="H606" s="96">
        <v>10</v>
      </c>
      <c r="I606" s="100">
        <v>881.62</v>
      </c>
      <c r="J606" s="100">
        <v>567.58</v>
      </c>
    </row>
    <row r="607" spans="1:10" ht="23.25">
      <c r="A607" s="94"/>
      <c r="B607" s="96">
        <v>32</v>
      </c>
      <c r="C607" s="107">
        <v>84.0445</v>
      </c>
      <c r="D607" s="107">
        <v>84.0557</v>
      </c>
      <c r="E607" s="107">
        <f t="shared" si="23"/>
        <v>0.01120000000000232</v>
      </c>
      <c r="F607" s="185">
        <f aca="true" t="shared" si="26" ref="F607:F621">((10^6)*E607/G607)</f>
        <v>37.44692233107867</v>
      </c>
      <c r="G607" s="156">
        <f t="shared" si="24"/>
        <v>299.09000000000003</v>
      </c>
      <c r="H607" s="96">
        <v>11</v>
      </c>
      <c r="I607" s="100">
        <v>831.94</v>
      </c>
      <c r="J607" s="100">
        <v>532.85</v>
      </c>
    </row>
    <row r="608" spans="1:10" ht="23.25">
      <c r="A608" s="94"/>
      <c r="B608" s="96">
        <v>33</v>
      </c>
      <c r="C608" s="107">
        <v>91.1454</v>
      </c>
      <c r="D608" s="107">
        <v>91.1549</v>
      </c>
      <c r="E608" s="107">
        <f t="shared" si="23"/>
        <v>0.009500000000002728</v>
      </c>
      <c r="F608" s="185">
        <f t="shared" si="26"/>
        <v>29.120559114743365</v>
      </c>
      <c r="G608" s="156">
        <f t="shared" si="24"/>
        <v>326.23</v>
      </c>
      <c r="H608" s="96">
        <v>12</v>
      </c>
      <c r="I608" s="100">
        <v>890</v>
      </c>
      <c r="J608" s="100">
        <v>563.77</v>
      </c>
    </row>
    <row r="609" spans="1:10" ht="23.25">
      <c r="A609" s="94">
        <v>23172</v>
      </c>
      <c r="B609" s="96">
        <v>31</v>
      </c>
      <c r="C609" s="107">
        <v>93.4211</v>
      </c>
      <c r="D609" s="107">
        <v>93.4276</v>
      </c>
      <c r="E609" s="107">
        <f t="shared" si="23"/>
        <v>0.006500000000002615</v>
      </c>
      <c r="F609" s="185">
        <f t="shared" si="26"/>
        <v>24.532930741659243</v>
      </c>
      <c r="G609" s="156">
        <f t="shared" si="24"/>
        <v>264.94999999999993</v>
      </c>
      <c r="H609" s="96">
        <v>13</v>
      </c>
      <c r="I609" s="100">
        <v>840.43</v>
      </c>
      <c r="J609" s="100">
        <v>575.48</v>
      </c>
    </row>
    <row r="610" spans="1:10" ht="23.25">
      <c r="A610" s="94"/>
      <c r="B610" s="96">
        <v>32</v>
      </c>
      <c r="C610" s="107">
        <v>84.0067</v>
      </c>
      <c r="D610" s="107">
        <v>84.0146</v>
      </c>
      <c r="E610" s="107">
        <f t="shared" si="23"/>
        <v>0.007900000000006457</v>
      </c>
      <c r="F610" s="185">
        <f t="shared" si="26"/>
        <v>29.041982207214378</v>
      </c>
      <c r="G610" s="156">
        <f t="shared" si="24"/>
        <v>272.0200000000001</v>
      </c>
      <c r="H610" s="96">
        <v>14</v>
      </c>
      <c r="I610" s="100">
        <v>799.94</v>
      </c>
      <c r="J610" s="100">
        <v>527.92</v>
      </c>
    </row>
    <row r="611" spans="1:11" ht="23.25">
      <c r="A611" s="94"/>
      <c r="B611" s="96">
        <v>33</v>
      </c>
      <c r="C611" s="107">
        <v>91.096</v>
      </c>
      <c r="D611" s="107">
        <v>91.1052</v>
      </c>
      <c r="E611" s="107">
        <f t="shared" si="23"/>
        <v>0.00919999999999277</v>
      </c>
      <c r="F611" s="185">
        <f t="shared" si="26"/>
        <v>32.779876006530216</v>
      </c>
      <c r="G611" s="156">
        <f t="shared" si="24"/>
        <v>280.65999999999997</v>
      </c>
      <c r="H611" s="96">
        <v>15</v>
      </c>
      <c r="I611" s="100">
        <v>786.67</v>
      </c>
      <c r="J611" s="100">
        <v>506.01</v>
      </c>
      <c r="K611" s="215" t="s">
        <v>152</v>
      </c>
    </row>
    <row r="612" spans="1:10" ht="23.25">
      <c r="A612" s="94">
        <v>23179</v>
      </c>
      <c r="B612" s="96">
        <v>34</v>
      </c>
      <c r="C612" s="107">
        <v>84.329</v>
      </c>
      <c r="D612" s="107">
        <v>84.454</v>
      </c>
      <c r="E612" s="107">
        <f t="shared" si="23"/>
        <v>0.125</v>
      </c>
      <c r="F612" s="185">
        <f t="shared" si="26"/>
        <v>356.105065238448</v>
      </c>
      <c r="G612" s="156">
        <f t="shared" si="24"/>
        <v>351.02</v>
      </c>
      <c r="H612" s="96">
        <v>16</v>
      </c>
      <c r="I612" s="100">
        <v>720.16</v>
      </c>
      <c r="J612" s="100">
        <v>369.14</v>
      </c>
    </row>
    <row r="613" spans="1:10" ht="23.25">
      <c r="A613" s="94"/>
      <c r="B613" s="96">
        <v>35</v>
      </c>
      <c r="C613" s="107">
        <v>86.0672</v>
      </c>
      <c r="D613" s="107">
        <v>86.1886</v>
      </c>
      <c r="E613" s="107">
        <f t="shared" si="23"/>
        <v>0.12139999999999418</v>
      </c>
      <c r="F613" s="185">
        <f t="shared" si="26"/>
        <v>374.8186112568903</v>
      </c>
      <c r="G613" s="156">
        <f t="shared" si="24"/>
        <v>323.89</v>
      </c>
      <c r="H613" s="96">
        <v>17</v>
      </c>
      <c r="I613" s="100">
        <v>661.26</v>
      </c>
      <c r="J613" s="100">
        <v>337.37</v>
      </c>
    </row>
    <row r="614" spans="1:10" ht="23.25">
      <c r="A614" s="94"/>
      <c r="B614" s="96">
        <v>36</v>
      </c>
      <c r="C614" s="107">
        <v>85.0322</v>
      </c>
      <c r="D614" s="107">
        <v>85.1476</v>
      </c>
      <c r="E614" s="107">
        <f t="shared" si="23"/>
        <v>0.11539999999999395</v>
      </c>
      <c r="F614" s="185">
        <f t="shared" si="26"/>
        <v>375.6021351386341</v>
      </c>
      <c r="G614" s="156">
        <f t="shared" si="24"/>
        <v>307.24</v>
      </c>
      <c r="H614" s="96">
        <v>18</v>
      </c>
      <c r="I614" s="100">
        <v>786.12</v>
      </c>
      <c r="J614" s="100">
        <v>478.88</v>
      </c>
    </row>
    <row r="615" spans="1:10" ht="23.25">
      <c r="A615" s="94">
        <v>23201</v>
      </c>
      <c r="B615" s="96">
        <v>7</v>
      </c>
      <c r="C615" s="107">
        <v>86.4142</v>
      </c>
      <c r="D615" s="107">
        <v>86.4156</v>
      </c>
      <c r="E615" s="107">
        <f t="shared" si="23"/>
        <v>0.0014000000000038426</v>
      </c>
      <c r="F615" s="185">
        <f t="shared" si="26"/>
        <v>4.987708860322216</v>
      </c>
      <c r="G615" s="156">
        <f t="shared" si="24"/>
        <v>280.69</v>
      </c>
      <c r="H615" s="96">
        <v>19</v>
      </c>
      <c r="I615" s="100">
        <v>665.15</v>
      </c>
      <c r="J615" s="100">
        <v>384.46</v>
      </c>
    </row>
    <row r="616" spans="1:10" ht="23.25">
      <c r="A616" s="94"/>
      <c r="B616" s="96">
        <v>8</v>
      </c>
      <c r="C616" s="107">
        <v>84.797</v>
      </c>
      <c r="D616" s="107">
        <v>84.7973</v>
      </c>
      <c r="E616" s="107">
        <f t="shared" si="23"/>
        <v>0.00030000000000995897</v>
      </c>
      <c r="F616" s="185">
        <f t="shared" si="26"/>
        <v>1.1061131185383044</v>
      </c>
      <c r="G616" s="156">
        <f t="shared" si="24"/>
        <v>271.22</v>
      </c>
      <c r="H616" s="96">
        <v>20</v>
      </c>
      <c r="I616" s="100">
        <v>819.58</v>
      </c>
      <c r="J616" s="100">
        <v>548.36</v>
      </c>
    </row>
    <row r="617" spans="1:10" ht="23.25">
      <c r="A617" s="94"/>
      <c r="B617" s="96">
        <v>9</v>
      </c>
      <c r="C617" s="107">
        <v>87.6548</v>
      </c>
      <c r="D617" s="107">
        <v>87.6575</v>
      </c>
      <c r="E617" s="107">
        <f t="shared" si="23"/>
        <v>0.0027000000000043656</v>
      </c>
      <c r="F617" s="185">
        <f t="shared" si="26"/>
        <v>9.143244158497682</v>
      </c>
      <c r="G617" s="156">
        <f t="shared" si="24"/>
        <v>295.3</v>
      </c>
      <c r="H617" s="96">
        <v>21</v>
      </c>
      <c r="I617" s="100">
        <v>795.48</v>
      </c>
      <c r="J617" s="100">
        <v>500.18</v>
      </c>
    </row>
    <row r="618" spans="1:10" ht="23.25">
      <c r="A618" s="94">
        <v>23217</v>
      </c>
      <c r="B618" s="96">
        <v>10</v>
      </c>
      <c r="C618" s="107">
        <v>85.087</v>
      </c>
      <c r="D618" s="107">
        <v>85.0876</v>
      </c>
      <c r="E618" s="107">
        <f t="shared" si="23"/>
        <v>0.0005999999999914962</v>
      </c>
      <c r="F618" s="185">
        <f t="shared" si="26"/>
        <v>2.0639124900811683</v>
      </c>
      <c r="G618" s="156">
        <f t="shared" si="24"/>
        <v>290.7099999999999</v>
      </c>
      <c r="H618" s="96">
        <v>22</v>
      </c>
      <c r="I618" s="100">
        <v>625.81</v>
      </c>
      <c r="J618" s="100">
        <v>335.1</v>
      </c>
    </row>
    <row r="619" spans="1:10" ht="23.25">
      <c r="A619" s="94"/>
      <c r="B619" s="96">
        <v>11</v>
      </c>
      <c r="C619" s="107">
        <v>86.1154</v>
      </c>
      <c r="D619" s="107">
        <v>86.1155</v>
      </c>
      <c r="E619" s="107">
        <f t="shared" si="23"/>
        <v>0.00010000000000331966</v>
      </c>
      <c r="F619" s="185">
        <f t="shared" si="26"/>
        <v>0.3177427554757234</v>
      </c>
      <c r="G619" s="156">
        <f t="shared" si="24"/>
        <v>314.71999999999997</v>
      </c>
      <c r="H619" s="96">
        <v>23</v>
      </c>
      <c r="I619" s="100">
        <v>689.05</v>
      </c>
      <c r="J619" s="100">
        <v>374.33</v>
      </c>
    </row>
    <row r="620" spans="1:10" ht="23.25">
      <c r="A620" s="94"/>
      <c r="B620" s="96">
        <v>12</v>
      </c>
      <c r="C620" s="107">
        <v>84.8427</v>
      </c>
      <c r="D620" s="107">
        <v>84.8459</v>
      </c>
      <c r="E620" s="107">
        <f t="shared" si="23"/>
        <v>0.003200000000006753</v>
      </c>
      <c r="F620" s="185">
        <f t="shared" si="26"/>
        <v>10.369410239814496</v>
      </c>
      <c r="G620" s="156">
        <f t="shared" si="24"/>
        <v>308.59999999999997</v>
      </c>
      <c r="H620" s="96">
        <v>24</v>
      </c>
      <c r="I620" s="100">
        <v>814.41</v>
      </c>
      <c r="J620" s="100">
        <v>505.81</v>
      </c>
    </row>
    <row r="621" spans="1:10" ht="23.25">
      <c r="A621" s="94">
        <v>23226</v>
      </c>
      <c r="B621" s="96">
        <v>1</v>
      </c>
      <c r="C621" s="107">
        <v>85.4022</v>
      </c>
      <c r="D621" s="107">
        <v>85.8877</v>
      </c>
      <c r="E621" s="107">
        <f t="shared" si="23"/>
        <v>0.4855000000000018</v>
      </c>
      <c r="F621" s="185">
        <f t="shared" si="26"/>
        <v>1452.0711828921842</v>
      </c>
      <c r="G621" s="156">
        <f t="shared" si="24"/>
        <v>334.35</v>
      </c>
      <c r="H621" s="96">
        <v>25</v>
      </c>
      <c r="I621" s="100">
        <v>837.24</v>
      </c>
      <c r="J621" s="100">
        <v>502.89</v>
      </c>
    </row>
    <row r="622" spans="1:10" ht="23.25">
      <c r="A622" s="94"/>
      <c r="B622" s="96">
        <v>2</v>
      </c>
      <c r="C622" s="107">
        <v>87.472</v>
      </c>
      <c r="D622" s="107">
        <v>88.0746</v>
      </c>
      <c r="E622" s="107">
        <f t="shared" si="23"/>
        <v>0.6026000000000096</v>
      </c>
      <c r="F622" s="185">
        <f aca="true" t="shared" si="27" ref="F622:F670">((10^6)*E622/G622)</f>
        <v>1647.753684613518</v>
      </c>
      <c r="G622" s="156">
        <f t="shared" si="24"/>
        <v>365.7099999999999</v>
      </c>
      <c r="H622" s="96">
        <v>26</v>
      </c>
      <c r="I622" s="100">
        <v>636.43</v>
      </c>
      <c r="J622" s="100">
        <v>270.72</v>
      </c>
    </row>
    <row r="623" spans="1:10" ht="23.25">
      <c r="A623" s="94"/>
      <c r="B623" s="96">
        <v>3</v>
      </c>
      <c r="C623" s="107">
        <v>85.8635</v>
      </c>
      <c r="D623" s="107">
        <v>86.836</v>
      </c>
      <c r="E623" s="107">
        <f t="shared" si="23"/>
        <v>0.9724999999999966</v>
      </c>
      <c r="F623" s="185">
        <f t="shared" si="27"/>
        <v>2725.84578299744</v>
      </c>
      <c r="G623" s="156">
        <f t="shared" si="24"/>
        <v>356.77</v>
      </c>
      <c r="H623" s="96">
        <v>27</v>
      </c>
      <c r="I623" s="100">
        <v>722.76</v>
      </c>
      <c r="J623" s="100">
        <v>365.99</v>
      </c>
    </row>
    <row r="624" spans="1:10" ht="23.25">
      <c r="A624" s="94">
        <v>23242</v>
      </c>
      <c r="B624" s="96">
        <v>4</v>
      </c>
      <c r="C624" s="107">
        <v>85.0185</v>
      </c>
      <c r="D624" s="107">
        <v>85.0533</v>
      </c>
      <c r="E624" s="107">
        <f t="shared" si="23"/>
        <v>0.03479999999998995</v>
      </c>
      <c r="F624" s="185">
        <f t="shared" si="27"/>
        <v>106.85991524900189</v>
      </c>
      <c r="G624" s="156">
        <f t="shared" si="24"/>
        <v>325.65999999999997</v>
      </c>
      <c r="H624" s="96">
        <v>28</v>
      </c>
      <c r="I624" s="100">
        <v>840.67</v>
      </c>
      <c r="J624" s="100">
        <v>515.01</v>
      </c>
    </row>
    <row r="625" spans="1:10" ht="23.25">
      <c r="A625" s="94"/>
      <c r="B625" s="96">
        <v>5</v>
      </c>
      <c r="C625" s="107">
        <v>85.0465</v>
      </c>
      <c r="D625" s="107">
        <v>85.0855</v>
      </c>
      <c r="E625" s="107">
        <f t="shared" si="23"/>
        <v>0.03900000000000148</v>
      </c>
      <c r="F625" s="185">
        <f t="shared" si="27"/>
        <v>114.16527619215326</v>
      </c>
      <c r="G625" s="156">
        <f t="shared" si="24"/>
        <v>341.61</v>
      </c>
      <c r="H625" s="96">
        <v>29</v>
      </c>
      <c r="I625" s="100">
        <v>832.63</v>
      </c>
      <c r="J625" s="100">
        <v>491.02</v>
      </c>
    </row>
    <row r="626" spans="1:10" ht="23.25">
      <c r="A626" s="94"/>
      <c r="B626" s="96">
        <v>6</v>
      </c>
      <c r="C626" s="107">
        <v>87.4472</v>
      </c>
      <c r="D626" s="107">
        <v>87.4926</v>
      </c>
      <c r="E626" s="107">
        <f t="shared" si="23"/>
        <v>0.04540000000000077</v>
      </c>
      <c r="F626" s="185">
        <f t="shared" si="27"/>
        <v>125.24828956080547</v>
      </c>
      <c r="G626" s="156">
        <f t="shared" si="24"/>
        <v>362.48</v>
      </c>
      <c r="H626" s="96">
        <v>30</v>
      </c>
      <c r="I626" s="100">
        <v>709.08</v>
      </c>
      <c r="J626" s="100">
        <v>346.6</v>
      </c>
    </row>
    <row r="627" spans="1:10" ht="23.25">
      <c r="A627" s="94">
        <v>23247</v>
      </c>
      <c r="B627" s="96">
        <v>7</v>
      </c>
      <c r="C627" s="107">
        <v>86.3718</v>
      </c>
      <c r="D627" s="107">
        <v>86.412</v>
      </c>
      <c r="E627" s="107">
        <f t="shared" si="23"/>
        <v>0.04020000000001289</v>
      </c>
      <c r="F627" s="185">
        <f t="shared" si="27"/>
        <v>106.64544369283165</v>
      </c>
      <c r="G627" s="156">
        <f t="shared" si="24"/>
        <v>376.95000000000005</v>
      </c>
      <c r="H627" s="96">
        <v>31</v>
      </c>
      <c r="I627" s="100">
        <v>730.7</v>
      </c>
      <c r="J627" s="100">
        <v>353.75</v>
      </c>
    </row>
    <row r="628" spans="1:10" ht="23.25">
      <c r="A628" s="94"/>
      <c r="B628" s="96">
        <v>8</v>
      </c>
      <c r="C628" s="107">
        <v>84.7933</v>
      </c>
      <c r="D628" s="107">
        <v>84.8316</v>
      </c>
      <c r="E628" s="107">
        <f t="shared" si="23"/>
        <v>0.03829999999999245</v>
      </c>
      <c r="F628" s="185">
        <f t="shared" si="27"/>
        <v>122.15736931072769</v>
      </c>
      <c r="G628" s="156">
        <f t="shared" si="24"/>
        <v>313.53</v>
      </c>
      <c r="H628" s="96">
        <v>32</v>
      </c>
      <c r="I628" s="100">
        <v>877.4</v>
      </c>
      <c r="J628" s="100">
        <v>563.87</v>
      </c>
    </row>
    <row r="629" spans="1:10" ht="23.25">
      <c r="A629" s="94"/>
      <c r="B629" s="96">
        <v>9</v>
      </c>
      <c r="C629" s="107">
        <v>87.6529</v>
      </c>
      <c r="D629" s="107">
        <v>87.6935</v>
      </c>
      <c r="E629" s="107">
        <f t="shared" si="23"/>
        <v>0.04059999999999775</v>
      </c>
      <c r="F629" s="185">
        <f t="shared" si="27"/>
        <v>120.15744769006999</v>
      </c>
      <c r="G629" s="156">
        <f t="shared" si="24"/>
        <v>337.89000000000004</v>
      </c>
      <c r="H629" s="96">
        <v>33</v>
      </c>
      <c r="I629" s="100">
        <v>803.09</v>
      </c>
      <c r="J629" s="100">
        <v>465.2</v>
      </c>
    </row>
    <row r="630" spans="1:10" ht="23.25">
      <c r="A630" s="94">
        <v>23272</v>
      </c>
      <c r="B630" s="96">
        <v>22</v>
      </c>
      <c r="C630" s="107">
        <v>86.1785</v>
      </c>
      <c r="D630" s="107">
        <v>86.2082</v>
      </c>
      <c r="E630" s="107">
        <f t="shared" si="23"/>
        <v>0.02970000000000539</v>
      </c>
      <c r="F630" s="185">
        <f t="shared" si="27"/>
        <v>94.86090261587849</v>
      </c>
      <c r="G630" s="156">
        <f t="shared" si="24"/>
        <v>313.0899999999999</v>
      </c>
      <c r="H630" s="96">
        <v>34</v>
      </c>
      <c r="I630" s="100">
        <v>853.3</v>
      </c>
      <c r="J630" s="100">
        <v>540.21</v>
      </c>
    </row>
    <row r="631" spans="1:10" ht="23.25">
      <c r="A631" s="94"/>
      <c r="B631" s="96">
        <v>23</v>
      </c>
      <c r="C631" s="107">
        <v>87.6917</v>
      </c>
      <c r="D631" s="107">
        <v>87.7243</v>
      </c>
      <c r="E631" s="107">
        <f t="shared" si="23"/>
        <v>0.03260000000000218</v>
      </c>
      <c r="F631" s="185">
        <f t="shared" si="27"/>
        <v>99.52375137380079</v>
      </c>
      <c r="G631" s="156">
        <f t="shared" si="24"/>
        <v>327.55999999999995</v>
      </c>
      <c r="H631" s="96">
        <v>35</v>
      </c>
      <c r="I631" s="100">
        <v>679.92</v>
      </c>
      <c r="J631" s="100">
        <v>352.36</v>
      </c>
    </row>
    <row r="632" spans="1:10" ht="23.25">
      <c r="A632" s="94"/>
      <c r="B632" s="96">
        <v>24</v>
      </c>
      <c r="C632" s="107">
        <v>88.0714</v>
      </c>
      <c r="D632" s="107">
        <v>88.1035</v>
      </c>
      <c r="E632" s="107">
        <f t="shared" si="23"/>
        <v>0.032099999999999795</v>
      </c>
      <c r="F632" s="185">
        <f t="shared" si="27"/>
        <v>85.6228327554009</v>
      </c>
      <c r="G632" s="156">
        <f t="shared" si="24"/>
        <v>374.9</v>
      </c>
      <c r="H632" s="96">
        <v>36</v>
      </c>
      <c r="I632" s="100">
        <v>747.91</v>
      </c>
      <c r="J632" s="100">
        <v>373.01</v>
      </c>
    </row>
    <row r="633" spans="1:10" ht="23.25">
      <c r="A633" s="94">
        <v>23283</v>
      </c>
      <c r="B633" s="96">
        <v>25</v>
      </c>
      <c r="C633" s="107">
        <v>84.965</v>
      </c>
      <c r="D633" s="107">
        <v>84.985</v>
      </c>
      <c r="E633" s="107">
        <f t="shared" si="23"/>
        <v>0.01999999999999602</v>
      </c>
      <c r="F633" s="185">
        <f t="shared" si="27"/>
        <v>63.141278610879304</v>
      </c>
      <c r="G633" s="156">
        <f t="shared" si="24"/>
        <v>316.75</v>
      </c>
      <c r="H633" s="96">
        <v>37</v>
      </c>
      <c r="I633" s="100">
        <v>819.39</v>
      </c>
      <c r="J633" s="100">
        <v>502.64</v>
      </c>
    </row>
    <row r="634" spans="1:10" ht="23.25">
      <c r="A634" s="94"/>
      <c r="B634" s="96">
        <v>26</v>
      </c>
      <c r="C634" s="107">
        <v>90.8222</v>
      </c>
      <c r="D634" s="107">
        <v>90.837</v>
      </c>
      <c r="E634" s="107">
        <f t="shared" si="23"/>
        <v>0.01480000000000814</v>
      </c>
      <c r="F634" s="185">
        <f t="shared" si="27"/>
        <v>45.838882522402635</v>
      </c>
      <c r="G634" s="156">
        <f t="shared" si="24"/>
        <v>322.87</v>
      </c>
      <c r="H634" s="96">
        <v>38</v>
      </c>
      <c r="I634" s="100">
        <v>733.6</v>
      </c>
      <c r="J634" s="100">
        <v>410.73</v>
      </c>
    </row>
    <row r="635" spans="1:10" ht="23.25">
      <c r="A635" s="94"/>
      <c r="B635" s="96">
        <v>27</v>
      </c>
      <c r="C635" s="107">
        <v>85.9847</v>
      </c>
      <c r="D635" s="107">
        <v>85.9947</v>
      </c>
      <c r="E635" s="107">
        <f t="shared" si="23"/>
        <v>0.009999999999990905</v>
      </c>
      <c r="F635" s="185">
        <f t="shared" si="27"/>
        <v>37.31900283621027</v>
      </c>
      <c r="G635" s="156">
        <f t="shared" si="24"/>
        <v>267.96000000000004</v>
      </c>
      <c r="H635" s="96">
        <v>39</v>
      </c>
      <c r="I635" s="100">
        <v>809.51</v>
      </c>
      <c r="J635" s="100">
        <v>541.55</v>
      </c>
    </row>
    <row r="636" spans="1:10" ht="23.25">
      <c r="A636" s="94">
        <v>23293</v>
      </c>
      <c r="B636" s="96">
        <v>31</v>
      </c>
      <c r="C636" s="107">
        <v>93.4253</v>
      </c>
      <c r="D636" s="107">
        <v>93.4422</v>
      </c>
      <c r="E636" s="107">
        <f t="shared" si="23"/>
        <v>0.0169000000000068</v>
      </c>
      <c r="F636" s="185">
        <f t="shared" si="27"/>
        <v>50.923554403853316</v>
      </c>
      <c r="G636" s="156">
        <f t="shared" si="24"/>
        <v>331.87</v>
      </c>
      <c r="H636" s="96">
        <v>40</v>
      </c>
      <c r="I636" s="100">
        <v>896.13</v>
      </c>
      <c r="J636" s="100">
        <v>564.26</v>
      </c>
    </row>
    <row r="637" spans="1:10" ht="23.25">
      <c r="A637" s="94"/>
      <c r="B637" s="96">
        <v>32</v>
      </c>
      <c r="C637" s="107">
        <v>83.9882</v>
      </c>
      <c r="D637" s="107">
        <v>84.0017</v>
      </c>
      <c r="E637" s="107">
        <f t="shared" si="23"/>
        <v>0.013499999999993406</v>
      </c>
      <c r="F637" s="185">
        <f t="shared" si="27"/>
        <v>38.52409896411097</v>
      </c>
      <c r="G637" s="156">
        <f t="shared" si="24"/>
        <v>350.42999999999995</v>
      </c>
      <c r="H637" s="96">
        <v>41</v>
      </c>
      <c r="I637" s="100">
        <v>854.18</v>
      </c>
      <c r="J637" s="100">
        <v>503.75</v>
      </c>
    </row>
    <row r="638" spans="1:10" ht="23.25">
      <c r="A638" s="94"/>
      <c r="B638" s="96">
        <v>33</v>
      </c>
      <c r="C638" s="107">
        <v>91.0876</v>
      </c>
      <c r="D638" s="107">
        <v>91.1061</v>
      </c>
      <c r="E638" s="107">
        <f t="shared" si="23"/>
        <v>0.01850000000000307</v>
      </c>
      <c r="F638" s="185">
        <f t="shared" si="27"/>
        <v>55.08247484071658</v>
      </c>
      <c r="G638" s="156">
        <f t="shared" si="24"/>
        <v>335.86</v>
      </c>
      <c r="H638" s="96">
        <v>42</v>
      </c>
      <c r="I638" s="100">
        <v>857.74</v>
      </c>
      <c r="J638" s="100">
        <v>521.88</v>
      </c>
    </row>
    <row r="639" spans="1:10" ht="23.25">
      <c r="A639" s="94">
        <v>23305</v>
      </c>
      <c r="B639" s="96">
        <v>34</v>
      </c>
      <c r="C639" s="107">
        <v>84.3228</v>
      </c>
      <c r="D639" s="107">
        <v>84.3475</v>
      </c>
      <c r="E639" s="107">
        <f t="shared" si="23"/>
        <v>0.024699999999995725</v>
      </c>
      <c r="F639" s="185">
        <f t="shared" si="27"/>
        <v>68.21508464745153</v>
      </c>
      <c r="G639" s="156">
        <f t="shared" si="24"/>
        <v>362.09000000000003</v>
      </c>
      <c r="H639" s="96">
        <v>43</v>
      </c>
      <c r="I639" s="100">
        <v>722.99</v>
      </c>
      <c r="J639" s="100">
        <v>360.9</v>
      </c>
    </row>
    <row r="640" spans="1:10" ht="23.25">
      <c r="A640" s="94"/>
      <c r="B640" s="96">
        <v>35</v>
      </c>
      <c r="C640" s="107">
        <v>86.0722</v>
      </c>
      <c r="D640" s="107">
        <v>86.1009</v>
      </c>
      <c r="E640" s="107">
        <f t="shared" si="23"/>
        <v>0.028700000000000614</v>
      </c>
      <c r="F640" s="185">
        <f t="shared" si="27"/>
        <v>75.62383072909968</v>
      </c>
      <c r="G640" s="156">
        <f t="shared" si="24"/>
        <v>379.50999999999993</v>
      </c>
      <c r="H640" s="96">
        <v>44</v>
      </c>
      <c r="I640" s="100">
        <v>733.3</v>
      </c>
      <c r="J640" s="100">
        <v>353.79</v>
      </c>
    </row>
    <row r="641" spans="1:10" ht="23.25">
      <c r="A641" s="94"/>
      <c r="B641" s="96">
        <v>36</v>
      </c>
      <c r="C641" s="107">
        <v>85.0215</v>
      </c>
      <c r="D641" s="107">
        <v>85.049</v>
      </c>
      <c r="E641" s="107">
        <f t="shared" si="23"/>
        <v>0.02750000000000341</v>
      </c>
      <c r="F641" s="185">
        <f t="shared" si="27"/>
        <v>84.33771889472631</v>
      </c>
      <c r="G641" s="156">
        <f t="shared" si="24"/>
        <v>326.07000000000005</v>
      </c>
      <c r="H641" s="96">
        <v>45</v>
      </c>
      <c r="I641" s="100">
        <v>878.88</v>
      </c>
      <c r="J641" s="100">
        <v>552.81</v>
      </c>
    </row>
    <row r="642" spans="1:10" ht="23.25">
      <c r="A642" s="94">
        <v>23331</v>
      </c>
      <c r="B642" s="96">
        <v>31</v>
      </c>
      <c r="C642" s="107">
        <v>93.3954</v>
      </c>
      <c r="D642" s="107">
        <v>93.4053</v>
      </c>
      <c r="E642" s="107">
        <f t="shared" si="23"/>
        <v>0.009900000000001796</v>
      </c>
      <c r="F642" s="185">
        <f t="shared" si="27"/>
        <v>31.379758470955647</v>
      </c>
      <c r="G642" s="156">
        <f t="shared" si="24"/>
        <v>315.49</v>
      </c>
      <c r="H642" s="96">
        <v>46</v>
      </c>
      <c r="I642" s="100">
        <v>871.79</v>
      </c>
      <c r="J642" s="100">
        <v>556.3</v>
      </c>
    </row>
    <row r="643" spans="1:10" ht="23.25">
      <c r="A643" s="94"/>
      <c r="B643" s="96">
        <v>32</v>
      </c>
      <c r="C643" s="107">
        <v>83.9562</v>
      </c>
      <c r="D643" s="107">
        <v>83.9668</v>
      </c>
      <c r="E643" s="107">
        <f t="shared" si="23"/>
        <v>0.010600000000010823</v>
      </c>
      <c r="F643" s="185">
        <f t="shared" si="27"/>
        <v>34.09675759138839</v>
      </c>
      <c r="G643" s="156">
        <f t="shared" si="24"/>
        <v>310.88</v>
      </c>
      <c r="H643" s="96">
        <v>47</v>
      </c>
      <c r="I643" s="100">
        <v>841.5</v>
      </c>
      <c r="J643" s="100">
        <v>530.62</v>
      </c>
    </row>
    <row r="644" spans="1:10" ht="23.25">
      <c r="A644" s="94"/>
      <c r="B644" s="96">
        <v>33</v>
      </c>
      <c r="C644" s="107">
        <v>91.0678</v>
      </c>
      <c r="D644" s="107">
        <v>91.0746</v>
      </c>
      <c r="E644" s="107">
        <f t="shared" si="23"/>
        <v>0.006799999999998363</v>
      </c>
      <c r="F644" s="185">
        <f t="shared" si="27"/>
        <v>22.022151693757248</v>
      </c>
      <c r="G644" s="156">
        <f t="shared" si="24"/>
        <v>308.78</v>
      </c>
      <c r="H644" s="96">
        <v>48</v>
      </c>
      <c r="I644" s="100">
        <v>765.92</v>
      </c>
      <c r="J644" s="100">
        <v>457.14</v>
      </c>
    </row>
    <row r="645" spans="1:10" ht="23.25">
      <c r="A645" s="94">
        <v>23339</v>
      </c>
      <c r="B645" s="96">
        <v>34</v>
      </c>
      <c r="C645" s="107">
        <v>84.2962</v>
      </c>
      <c r="D645" s="107">
        <v>84.3003</v>
      </c>
      <c r="E645" s="107">
        <f t="shared" si="23"/>
        <v>0.004099999999993997</v>
      </c>
      <c r="F645" s="185">
        <f t="shared" si="27"/>
        <v>10.786635096011569</v>
      </c>
      <c r="G645" s="156">
        <f t="shared" si="24"/>
        <v>380.1</v>
      </c>
      <c r="H645" s="96">
        <v>49</v>
      </c>
      <c r="I645" s="100">
        <v>718.63</v>
      </c>
      <c r="J645" s="100">
        <v>338.53</v>
      </c>
    </row>
    <row r="646" spans="1:10" ht="23.25">
      <c r="A646" s="94"/>
      <c r="B646" s="96">
        <v>35</v>
      </c>
      <c r="C646" s="107">
        <v>86.0422</v>
      </c>
      <c r="D646" s="107">
        <v>86.0523</v>
      </c>
      <c r="E646" s="107">
        <f t="shared" si="23"/>
        <v>0.010100000000008436</v>
      </c>
      <c r="F646" s="185">
        <f t="shared" si="27"/>
        <v>27.037156012443614</v>
      </c>
      <c r="G646" s="156">
        <f t="shared" si="24"/>
        <v>373.56</v>
      </c>
      <c r="H646" s="96">
        <v>50</v>
      </c>
      <c r="I646" s="100">
        <v>727.85</v>
      </c>
      <c r="J646" s="100">
        <v>354.29</v>
      </c>
    </row>
    <row r="647" spans="1:10" ht="23.25">
      <c r="A647" s="94"/>
      <c r="B647" s="96">
        <v>36</v>
      </c>
      <c r="C647" s="107">
        <v>85.0082</v>
      </c>
      <c r="D647" s="107">
        <v>85.0201</v>
      </c>
      <c r="E647" s="107">
        <f t="shared" si="23"/>
        <v>0.011899999999997135</v>
      </c>
      <c r="F647" s="185">
        <f t="shared" si="27"/>
        <v>39.400059596719316</v>
      </c>
      <c r="G647" s="156">
        <f t="shared" si="24"/>
        <v>302.03</v>
      </c>
      <c r="H647" s="96">
        <v>51</v>
      </c>
      <c r="I647" s="100">
        <v>880.31</v>
      </c>
      <c r="J647" s="100">
        <v>578.28</v>
      </c>
    </row>
    <row r="648" spans="1:10" ht="23.25">
      <c r="A648" s="94">
        <v>23354</v>
      </c>
      <c r="B648" s="96">
        <v>7</v>
      </c>
      <c r="C648" s="107">
        <v>86.4048</v>
      </c>
      <c r="D648" s="107">
        <v>86.4052</v>
      </c>
      <c r="E648" s="107">
        <f t="shared" si="23"/>
        <v>0.00039999999999906777</v>
      </c>
      <c r="F648" s="185">
        <f t="shared" si="27"/>
        <v>1.2408872343696844</v>
      </c>
      <c r="G648" s="156">
        <f t="shared" si="24"/>
        <v>322.35</v>
      </c>
      <c r="H648" s="96">
        <v>52</v>
      </c>
      <c r="I648" s="100">
        <v>845.21</v>
      </c>
      <c r="J648" s="100">
        <v>522.86</v>
      </c>
    </row>
    <row r="649" spans="1:10" ht="23.25">
      <c r="A649" s="94"/>
      <c r="B649" s="96">
        <v>8</v>
      </c>
      <c r="C649" s="107">
        <v>84.8321</v>
      </c>
      <c r="D649" s="107">
        <v>84.8327</v>
      </c>
      <c r="E649" s="107">
        <f t="shared" si="23"/>
        <v>0.0006000000000057071</v>
      </c>
      <c r="F649" s="185">
        <f t="shared" si="27"/>
        <v>1.840547256068306</v>
      </c>
      <c r="G649" s="156">
        <f t="shared" si="24"/>
        <v>325.99</v>
      </c>
      <c r="H649" s="96">
        <v>53</v>
      </c>
      <c r="I649" s="100">
        <v>877.32</v>
      </c>
      <c r="J649" s="100">
        <v>551.33</v>
      </c>
    </row>
    <row r="650" spans="1:10" ht="23.25">
      <c r="A650" s="94"/>
      <c r="B650" s="96">
        <v>9</v>
      </c>
      <c r="C650" s="107">
        <v>87.6811</v>
      </c>
      <c r="D650" s="107">
        <v>87.6814</v>
      </c>
      <c r="E650" s="107">
        <f t="shared" si="23"/>
        <v>0.0002999999999957481</v>
      </c>
      <c r="F650" s="185">
        <f t="shared" si="27"/>
        <v>0.853218054081932</v>
      </c>
      <c r="G650" s="156">
        <f t="shared" si="24"/>
        <v>351.61</v>
      </c>
      <c r="H650" s="96">
        <v>54</v>
      </c>
      <c r="I650" s="100">
        <v>837.97</v>
      </c>
      <c r="J650" s="100">
        <v>486.36</v>
      </c>
    </row>
    <row r="651" spans="1:10" ht="23.25">
      <c r="A651" s="94">
        <v>23367</v>
      </c>
      <c r="B651" s="96">
        <v>10</v>
      </c>
      <c r="C651" s="107">
        <v>85.1138</v>
      </c>
      <c r="D651" s="107">
        <v>85.1159</v>
      </c>
      <c r="E651" s="107">
        <f t="shared" si="23"/>
        <v>0.0020999999999986585</v>
      </c>
      <c r="F651" s="185">
        <f t="shared" si="27"/>
        <v>5.914493325068041</v>
      </c>
      <c r="G651" s="156">
        <f t="shared" si="24"/>
        <v>355.05999999999995</v>
      </c>
      <c r="H651" s="96">
        <v>55</v>
      </c>
      <c r="I651" s="100">
        <v>720.04</v>
      </c>
      <c r="J651" s="100">
        <v>364.98</v>
      </c>
    </row>
    <row r="652" spans="1:10" ht="23.25">
      <c r="A652" s="94"/>
      <c r="B652" s="96">
        <v>11</v>
      </c>
      <c r="C652" s="107">
        <v>86.1229</v>
      </c>
      <c r="D652" s="107">
        <v>86.1237</v>
      </c>
      <c r="E652" s="107">
        <f t="shared" si="23"/>
        <v>0.0007999999999981355</v>
      </c>
      <c r="F652" s="185">
        <f t="shared" si="27"/>
        <v>2.4686024624252036</v>
      </c>
      <c r="G652" s="156">
        <f t="shared" si="24"/>
        <v>324.06999999999994</v>
      </c>
      <c r="H652" s="96">
        <v>56</v>
      </c>
      <c r="I652" s="100">
        <v>823.79</v>
      </c>
      <c r="J652" s="100">
        <v>499.72</v>
      </c>
    </row>
    <row r="653" spans="1:10" ht="23.25">
      <c r="A653" s="94"/>
      <c r="B653" s="96">
        <v>12</v>
      </c>
      <c r="C653" s="107">
        <v>84.8554</v>
      </c>
      <c r="D653" s="107">
        <v>84.8585</v>
      </c>
      <c r="E653" s="107">
        <f t="shared" si="23"/>
        <v>0.0031000000000034333</v>
      </c>
      <c r="F653" s="185">
        <f t="shared" si="27"/>
        <v>8.127736556470554</v>
      </c>
      <c r="G653" s="156">
        <f t="shared" si="24"/>
        <v>381.40999999999997</v>
      </c>
      <c r="H653" s="96">
        <v>57</v>
      </c>
      <c r="I653" s="100">
        <v>754.04</v>
      </c>
      <c r="J653" s="100">
        <v>372.63</v>
      </c>
    </row>
    <row r="654" spans="1:10" ht="23.25">
      <c r="A654" s="94">
        <v>23389</v>
      </c>
      <c r="B654" s="96">
        <v>16</v>
      </c>
      <c r="C654" s="107">
        <v>85.6366</v>
      </c>
      <c r="D654" s="107">
        <v>85.6408</v>
      </c>
      <c r="E654" s="107">
        <f t="shared" si="23"/>
        <v>0.004199999999997317</v>
      </c>
      <c r="F654" s="185">
        <f t="shared" si="27"/>
        <v>14.87568180207309</v>
      </c>
      <c r="G654" s="156">
        <f t="shared" si="24"/>
        <v>282.34000000000003</v>
      </c>
      <c r="H654" s="96">
        <v>58</v>
      </c>
      <c r="I654" s="100">
        <v>849.97</v>
      </c>
      <c r="J654" s="100">
        <v>567.63</v>
      </c>
    </row>
    <row r="655" spans="1:10" ht="23.25">
      <c r="A655" s="94"/>
      <c r="B655" s="96">
        <v>17</v>
      </c>
      <c r="C655" s="107">
        <v>89.352</v>
      </c>
      <c r="D655" s="107">
        <v>89.3569</v>
      </c>
      <c r="E655" s="107">
        <f t="shared" si="23"/>
        <v>0.004899999999992133</v>
      </c>
      <c r="F655" s="185">
        <f t="shared" si="27"/>
        <v>18.25497354888657</v>
      </c>
      <c r="G655" s="156">
        <f t="shared" si="24"/>
        <v>268.41999999999996</v>
      </c>
      <c r="H655" s="96">
        <v>59</v>
      </c>
      <c r="I655" s="100">
        <v>832.68</v>
      </c>
      <c r="J655" s="100">
        <v>564.26</v>
      </c>
    </row>
    <row r="656" spans="1:10" ht="23.25">
      <c r="A656" s="94"/>
      <c r="B656" s="96">
        <v>18</v>
      </c>
      <c r="C656" s="107">
        <v>86.7814</v>
      </c>
      <c r="D656" s="107">
        <v>86.7843</v>
      </c>
      <c r="E656" s="107">
        <f t="shared" si="23"/>
        <v>0.002899999999996794</v>
      </c>
      <c r="F656" s="185">
        <f t="shared" si="27"/>
        <v>9.096612296100359</v>
      </c>
      <c r="G656" s="156">
        <f t="shared" si="24"/>
        <v>318.79999999999995</v>
      </c>
      <c r="H656" s="96">
        <v>60</v>
      </c>
      <c r="I656" s="100">
        <v>661.31</v>
      </c>
      <c r="J656" s="100">
        <v>342.51</v>
      </c>
    </row>
    <row r="657" spans="1:10" ht="23.25">
      <c r="A657" s="94">
        <v>23396</v>
      </c>
      <c r="B657" s="96">
        <v>19</v>
      </c>
      <c r="C657" s="107">
        <v>88.9331</v>
      </c>
      <c r="D657" s="107">
        <v>88.9331</v>
      </c>
      <c r="E657" s="107">
        <f t="shared" si="23"/>
        <v>0</v>
      </c>
      <c r="F657" s="185">
        <f t="shared" si="27"/>
        <v>0</v>
      </c>
      <c r="G657" s="156">
        <f t="shared" si="24"/>
        <v>315.39000000000004</v>
      </c>
      <c r="H657" s="96">
        <v>61</v>
      </c>
      <c r="I657" s="100">
        <v>804.69</v>
      </c>
      <c r="J657" s="100">
        <v>489.3</v>
      </c>
    </row>
    <row r="658" spans="1:10" ht="23.25">
      <c r="A658" s="94"/>
      <c r="B658" s="96">
        <v>20</v>
      </c>
      <c r="C658" s="107">
        <v>84.6363</v>
      </c>
      <c r="D658" s="107">
        <v>84.6378</v>
      </c>
      <c r="E658" s="107">
        <f t="shared" si="23"/>
        <v>0.0014999999999929514</v>
      </c>
      <c r="F658" s="185">
        <f t="shared" si="27"/>
        <v>5.356568939017073</v>
      </c>
      <c r="G658" s="156">
        <f t="shared" si="24"/>
        <v>280.0300000000001</v>
      </c>
      <c r="H658" s="96">
        <v>62</v>
      </c>
      <c r="I658" s="100">
        <v>824.08</v>
      </c>
      <c r="J658" s="100">
        <v>544.05</v>
      </c>
    </row>
    <row r="659" spans="1:10" ht="23.25">
      <c r="A659" s="94"/>
      <c r="B659" s="96">
        <v>21</v>
      </c>
      <c r="C659" s="107">
        <v>90.0397</v>
      </c>
      <c r="D659" s="107">
        <v>90.0471</v>
      </c>
      <c r="E659" s="107">
        <f t="shared" si="23"/>
        <v>0.00740000000000407</v>
      </c>
      <c r="F659" s="185">
        <f t="shared" si="27"/>
        <v>20.252333123523005</v>
      </c>
      <c r="G659" s="156">
        <f t="shared" si="24"/>
        <v>365.39</v>
      </c>
      <c r="H659" s="96">
        <v>63</v>
      </c>
      <c r="I659" s="100">
        <v>655.15</v>
      </c>
      <c r="J659" s="100">
        <v>289.76</v>
      </c>
    </row>
    <row r="660" spans="1:10" ht="23.25">
      <c r="A660" s="94">
        <v>23415</v>
      </c>
      <c r="B660" s="96">
        <v>13</v>
      </c>
      <c r="C660" s="107">
        <v>85.2543</v>
      </c>
      <c r="D660" s="107">
        <v>85.2559</v>
      </c>
      <c r="E660" s="107">
        <f t="shared" si="23"/>
        <v>0.001599999999996271</v>
      </c>
      <c r="F660" s="185">
        <f t="shared" si="27"/>
        <v>5.2169943591126895</v>
      </c>
      <c r="G660" s="156">
        <f t="shared" si="24"/>
        <v>306.69000000000005</v>
      </c>
      <c r="H660" s="96">
        <v>64</v>
      </c>
      <c r="I660" s="100">
        <v>857.99</v>
      </c>
      <c r="J660" s="100">
        <v>551.3</v>
      </c>
    </row>
    <row r="661" spans="1:10" ht="23.25">
      <c r="A661" s="94"/>
      <c r="B661" s="96">
        <v>14</v>
      </c>
      <c r="C661" s="107">
        <v>87.7416</v>
      </c>
      <c r="D661" s="107">
        <v>87.7429</v>
      </c>
      <c r="E661" s="107">
        <f t="shared" si="23"/>
        <v>0.001300000000000523</v>
      </c>
      <c r="F661" s="185">
        <f t="shared" si="27"/>
        <v>4.364173492683372</v>
      </c>
      <c r="G661" s="156">
        <f t="shared" si="24"/>
        <v>297.88</v>
      </c>
      <c r="H661" s="96">
        <v>65</v>
      </c>
      <c r="I661" s="100">
        <v>850.74</v>
      </c>
      <c r="J661" s="100">
        <v>552.86</v>
      </c>
    </row>
    <row r="662" spans="1:10" ht="23.25">
      <c r="A662" s="94"/>
      <c r="B662" s="96">
        <v>15</v>
      </c>
      <c r="C662" s="107">
        <v>86.9385</v>
      </c>
      <c r="D662" s="107">
        <v>86.9439</v>
      </c>
      <c r="E662" s="107">
        <f t="shared" si="23"/>
        <v>0.00539999999999452</v>
      </c>
      <c r="F662" s="185">
        <f t="shared" si="27"/>
        <v>15.728766165660378</v>
      </c>
      <c r="G662" s="156">
        <f t="shared" si="24"/>
        <v>343.31999999999994</v>
      </c>
      <c r="H662" s="96">
        <v>66</v>
      </c>
      <c r="I662" s="100">
        <v>829.67</v>
      </c>
      <c r="J662" s="100">
        <v>486.35</v>
      </c>
    </row>
    <row r="663" spans="1:10" ht="23.25">
      <c r="A663" s="94">
        <v>23429</v>
      </c>
      <c r="B663" s="96">
        <v>16</v>
      </c>
      <c r="C663" s="107">
        <v>85.6664</v>
      </c>
      <c r="D663" s="107">
        <v>85.6664</v>
      </c>
      <c r="E663" s="107">
        <f t="shared" si="23"/>
        <v>0</v>
      </c>
      <c r="F663" s="185">
        <f t="shared" si="27"/>
        <v>0</v>
      </c>
      <c r="G663" s="156">
        <f t="shared" si="24"/>
        <v>309.2300000000001</v>
      </c>
      <c r="H663" s="96">
        <v>67</v>
      </c>
      <c r="I663" s="100">
        <v>808.94</v>
      </c>
      <c r="J663" s="100">
        <v>499.71</v>
      </c>
    </row>
    <row r="664" spans="1:10" ht="23.25">
      <c r="A664" s="94"/>
      <c r="B664" s="96">
        <v>17</v>
      </c>
      <c r="C664" s="107">
        <v>89.3721</v>
      </c>
      <c r="D664" s="107">
        <v>89.3746</v>
      </c>
      <c r="E664" s="107">
        <f t="shared" si="23"/>
        <v>0.0024999999999977263</v>
      </c>
      <c r="F664" s="185">
        <f t="shared" si="27"/>
        <v>7.169486664748282</v>
      </c>
      <c r="G664" s="156">
        <f t="shared" si="24"/>
        <v>348.70000000000005</v>
      </c>
      <c r="H664" s="96">
        <v>68</v>
      </c>
      <c r="I664" s="100">
        <v>713.72</v>
      </c>
      <c r="J664" s="100">
        <v>365.02</v>
      </c>
    </row>
    <row r="665" spans="1:10" ht="23.25">
      <c r="A665" s="94"/>
      <c r="B665" s="96">
        <v>18</v>
      </c>
      <c r="C665" s="107">
        <v>86.7548</v>
      </c>
      <c r="D665" s="107">
        <v>86.7553</v>
      </c>
      <c r="E665" s="107">
        <f t="shared" si="23"/>
        <v>0.0005000000000023874</v>
      </c>
      <c r="F665" s="185">
        <f t="shared" si="27"/>
        <v>1.4487714418242568</v>
      </c>
      <c r="G665" s="156">
        <f t="shared" si="24"/>
        <v>345.11999999999995</v>
      </c>
      <c r="H665" s="96">
        <v>69</v>
      </c>
      <c r="I665" s="100">
        <v>717.8</v>
      </c>
      <c r="J665" s="100">
        <v>372.68</v>
      </c>
    </row>
    <row r="666" spans="1:10" ht="23.25">
      <c r="A666" s="94">
        <v>23446</v>
      </c>
      <c r="B666" s="96">
        <v>28</v>
      </c>
      <c r="C666" s="107">
        <v>91.6753</v>
      </c>
      <c r="D666" s="107">
        <v>91.6753</v>
      </c>
      <c r="E666" s="107">
        <f t="shared" si="23"/>
        <v>0</v>
      </c>
      <c r="F666" s="185">
        <f t="shared" si="27"/>
        <v>0</v>
      </c>
      <c r="G666" s="156">
        <f t="shared" si="24"/>
        <v>298.80000000000007</v>
      </c>
      <c r="H666" s="96">
        <v>70</v>
      </c>
      <c r="I666" s="100">
        <v>908.71</v>
      </c>
      <c r="J666" s="100">
        <v>609.91</v>
      </c>
    </row>
    <row r="667" spans="1:10" ht="23.25">
      <c r="A667" s="94"/>
      <c r="B667" s="96">
        <v>29</v>
      </c>
      <c r="C667" s="107">
        <v>85.1786</v>
      </c>
      <c r="D667" s="107">
        <v>85.181</v>
      </c>
      <c r="E667" s="107">
        <f t="shared" si="23"/>
        <v>0.0023999999999944066</v>
      </c>
      <c r="F667" s="185">
        <f t="shared" si="27"/>
        <v>6.983443419543186</v>
      </c>
      <c r="G667" s="156">
        <f t="shared" si="24"/>
        <v>343.66999999999996</v>
      </c>
      <c r="H667" s="96">
        <v>71</v>
      </c>
      <c r="I667" s="100">
        <v>697.53</v>
      </c>
      <c r="J667" s="100">
        <v>353.86</v>
      </c>
    </row>
    <row r="668" spans="1:10" ht="23.25">
      <c r="A668" s="94"/>
      <c r="B668" s="96">
        <v>30</v>
      </c>
      <c r="C668" s="107">
        <v>85.2477</v>
      </c>
      <c r="D668" s="107">
        <v>85.2477</v>
      </c>
      <c r="E668" s="107">
        <f t="shared" si="23"/>
        <v>0</v>
      </c>
      <c r="F668" s="185">
        <f t="shared" si="27"/>
        <v>0</v>
      </c>
      <c r="G668" s="156">
        <f t="shared" si="24"/>
        <v>331.89</v>
      </c>
      <c r="H668" s="96">
        <v>72</v>
      </c>
      <c r="I668" s="100">
        <v>828.03</v>
      </c>
      <c r="J668" s="100">
        <v>496.14</v>
      </c>
    </row>
    <row r="669" spans="1:10" ht="23.25">
      <c r="A669" s="94">
        <v>23452</v>
      </c>
      <c r="B669" s="96">
        <v>31</v>
      </c>
      <c r="C669" s="107">
        <v>93.3607</v>
      </c>
      <c r="D669" s="107">
        <v>93.3671</v>
      </c>
      <c r="E669" s="107">
        <f t="shared" si="23"/>
        <v>0.006399999999999295</v>
      </c>
      <c r="F669" s="185">
        <f t="shared" si="27"/>
        <v>18.085226630494223</v>
      </c>
      <c r="G669" s="156">
        <f t="shared" si="24"/>
        <v>353.88</v>
      </c>
      <c r="H669" s="96">
        <v>73</v>
      </c>
      <c r="I669" s="100">
        <v>721.6</v>
      </c>
      <c r="J669" s="100">
        <v>367.72</v>
      </c>
    </row>
    <row r="670" spans="1:10" ht="23.25">
      <c r="A670" s="94"/>
      <c r="B670" s="96">
        <v>32</v>
      </c>
      <c r="C670" s="107">
        <v>83.9415</v>
      </c>
      <c r="D670" s="107">
        <v>83.9536</v>
      </c>
      <c r="E670" s="107">
        <f t="shared" si="23"/>
        <v>0.012099999999989564</v>
      </c>
      <c r="F670" s="185">
        <f t="shared" si="27"/>
        <v>34.00118020622576</v>
      </c>
      <c r="G670" s="156">
        <f t="shared" si="24"/>
        <v>355.87000000000006</v>
      </c>
      <c r="H670" s="96">
        <v>74</v>
      </c>
      <c r="I670" s="100">
        <v>727.19</v>
      </c>
      <c r="J670" s="100">
        <v>371.32</v>
      </c>
    </row>
    <row r="671" spans="1:10" s="216" customFormat="1" ht="24" thickBot="1">
      <c r="A671" s="160"/>
      <c r="B671" s="161">
        <v>33</v>
      </c>
      <c r="C671" s="162">
        <v>88.3533</v>
      </c>
      <c r="D671" s="162">
        <v>88.3584</v>
      </c>
      <c r="E671" s="162">
        <f t="shared" si="23"/>
        <v>0.005099999999998772</v>
      </c>
      <c r="F671" s="190">
        <f>((10^6)*E671/G671)</f>
        <v>15.327743215215856</v>
      </c>
      <c r="G671" s="163">
        <f t="shared" si="24"/>
        <v>332.73</v>
      </c>
      <c r="H671" s="161">
        <v>75</v>
      </c>
      <c r="I671" s="164">
        <v>871.08</v>
      </c>
      <c r="J671" s="164">
        <v>538.35</v>
      </c>
    </row>
    <row r="672" spans="1:10" ht="23.25">
      <c r="A672" s="221">
        <v>23472</v>
      </c>
      <c r="B672" s="222">
        <v>19</v>
      </c>
      <c r="C672" s="223">
        <v>89.0029</v>
      </c>
      <c r="D672" s="223">
        <v>89.0041</v>
      </c>
      <c r="E672" s="223">
        <f t="shared" si="23"/>
        <v>0.0011999999999972033</v>
      </c>
      <c r="F672" s="224">
        <f aca="true" t="shared" si="28" ref="F672:F735">((10^6)*E672/G672)</f>
        <v>3.8601344613414073</v>
      </c>
      <c r="G672" s="225">
        <f t="shared" si="24"/>
        <v>310.87</v>
      </c>
      <c r="H672" s="222">
        <v>1</v>
      </c>
      <c r="I672" s="226">
        <v>663.02</v>
      </c>
      <c r="J672" s="226">
        <v>352.15</v>
      </c>
    </row>
    <row r="673" spans="1:10" ht="23.25">
      <c r="A673" s="94"/>
      <c r="B673" s="96">
        <v>20</v>
      </c>
      <c r="C673" s="107">
        <v>84.6913</v>
      </c>
      <c r="D673" s="107">
        <v>84.6941</v>
      </c>
      <c r="E673" s="107">
        <f t="shared" si="23"/>
        <v>0.0028000000000076852</v>
      </c>
      <c r="F673" s="185">
        <f t="shared" si="28"/>
        <v>10.521569216923513</v>
      </c>
      <c r="G673" s="156">
        <f t="shared" si="24"/>
        <v>266.12</v>
      </c>
      <c r="H673" s="96">
        <v>2</v>
      </c>
      <c r="I673" s="100">
        <v>743.65</v>
      </c>
      <c r="J673" s="100">
        <v>477.53</v>
      </c>
    </row>
    <row r="674" spans="1:10" ht="23.25">
      <c r="A674" s="94"/>
      <c r="B674" s="96">
        <v>21</v>
      </c>
      <c r="C674" s="107">
        <v>90.096</v>
      </c>
      <c r="D674" s="107">
        <v>90.097</v>
      </c>
      <c r="E674" s="107">
        <f t="shared" si="23"/>
        <v>0.000999999999990564</v>
      </c>
      <c r="F674" s="185">
        <f t="shared" si="28"/>
        <v>4.197095609798389</v>
      </c>
      <c r="G674" s="156">
        <f t="shared" si="24"/>
        <v>238.26</v>
      </c>
      <c r="H674" s="96">
        <v>3</v>
      </c>
      <c r="I674" s="100">
        <v>794.27</v>
      </c>
      <c r="J674" s="100">
        <v>556.01</v>
      </c>
    </row>
    <row r="675" spans="1:10" ht="23.25">
      <c r="A675" s="94">
        <v>23489</v>
      </c>
      <c r="B675" s="96">
        <v>22</v>
      </c>
      <c r="C675" s="107">
        <v>86.2391</v>
      </c>
      <c r="D675" s="107">
        <v>86.2416</v>
      </c>
      <c r="E675" s="107">
        <f t="shared" si="23"/>
        <v>0.002500000000011937</v>
      </c>
      <c r="F675" s="185">
        <f t="shared" si="28"/>
        <v>7.178132537073438</v>
      </c>
      <c r="G675" s="156">
        <f t="shared" si="24"/>
        <v>348.28000000000003</v>
      </c>
      <c r="H675" s="96">
        <v>4</v>
      </c>
      <c r="I675" s="100">
        <v>650.35</v>
      </c>
      <c r="J675" s="100">
        <v>302.07</v>
      </c>
    </row>
    <row r="676" spans="1:10" ht="23.25">
      <c r="A676" s="94"/>
      <c r="B676" s="96">
        <v>23</v>
      </c>
      <c r="C676" s="107">
        <v>87.74</v>
      </c>
      <c r="D676" s="107">
        <v>87.7408</v>
      </c>
      <c r="E676" s="107">
        <f t="shared" si="23"/>
        <v>0.0007999999999981355</v>
      </c>
      <c r="F676" s="185">
        <f t="shared" si="28"/>
        <v>3.0630216708711835</v>
      </c>
      <c r="G676" s="156">
        <f t="shared" si="24"/>
        <v>261.17999999999995</v>
      </c>
      <c r="H676" s="96">
        <v>5</v>
      </c>
      <c r="I676" s="100">
        <v>905.54</v>
      </c>
      <c r="J676" s="100">
        <v>644.36</v>
      </c>
    </row>
    <row r="677" spans="1:10" ht="23.25">
      <c r="A677" s="94"/>
      <c r="B677" s="96">
        <v>24</v>
      </c>
      <c r="C677" s="107">
        <v>88.1104</v>
      </c>
      <c r="D677" s="107">
        <v>88.1111</v>
      </c>
      <c r="E677" s="107">
        <f t="shared" si="23"/>
        <v>0.0006999999999948159</v>
      </c>
      <c r="F677" s="185">
        <f t="shared" si="28"/>
        <v>2.373364074031382</v>
      </c>
      <c r="G677" s="156">
        <f t="shared" si="24"/>
        <v>294.94000000000005</v>
      </c>
      <c r="H677" s="96">
        <v>6</v>
      </c>
      <c r="I677" s="100">
        <v>850.11</v>
      </c>
      <c r="J677" s="100">
        <v>555.17</v>
      </c>
    </row>
    <row r="678" spans="1:10" ht="23.25">
      <c r="A678" s="94">
        <v>23508</v>
      </c>
      <c r="B678" s="96">
        <v>13</v>
      </c>
      <c r="C678" s="107">
        <v>85.309</v>
      </c>
      <c r="D678" s="107">
        <v>85.4528</v>
      </c>
      <c r="E678" s="107">
        <f t="shared" si="23"/>
        <v>0.14379999999999882</v>
      </c>
      <c r="F678" s="185">
        <f t="shared" si="28"/>
        <v>464.03562554454413</v>
      </c>
      <c r="G678" s="156">
        <f t="shared" si="24"/>
        <v>309.89000000000004</v>
      </c>
      <c r="H678" s="96">
        <v>7</v>
      </c>
      <c r="I678" s="100">
        <v>815.33</v>
      </c>
      <c r="J678" s="100">
        <v>505.44</v>
      </c>
    </row>
    <row r="679" spans="1:10" ht="23.25">
      <c r="A679" s="94"/>
      <c r="B679" s="96">
        <v>14</v>
      </c>
      <c r="C679" s="107">
        <v>87.7896</v>
      </c>
      <c r="D679" s="107">
        <v>87.9351</v>
      </c>
      <c r="E679" s="107">
        <f t="shared" si="23"/>
        <v>0.14550000000001262</v>
      </c>
      <c r="F679" s="185">
        <f t="shared" si="28"/>
        <v>474.00312744335616</v>
      </c>
      <c r="G679" s="156">
        <f t="shared" si="24"/>
        <v>306.96000000000004</v>
      </c>
      <c r="H679" s="96">
        <v>8</v>
      </c>
      <c r="I679" s="100">
        <v>844.33</v>
      </c>
      <c r="J679" s="100">
        <v>537.37</v>
      </c>
    </row>
    <row r="680" spans="1:10" ht="23.25">
      <c r="A680" s="94"/>
      <c r="B680" s="96">
        <v>15</v>
      </c>
      <c r="C680" s="107">
        <v>87.0154</v>
      </c>
      <c r="D680" s="107">
        <v>87.1615</v>
      </c>
      <c r="E680" s="107">
        <f t="shared" si="23"/>
        <v>0.14610000000000412</v>
      </c>
      <c r="F680" s="185">
        <f t="shared" si="28"/>
        <v>433.05569552717816</v>
      </c>
      <c r="G680" s="156">
        <f t="shared" si="24"/>
        <v>337.37</v>
      </c>
      <c r="H680" s="96">
        <v>9</v>
      </c>
      <c r="I680" s="100">
        <v>610.75</v>
      </c>
      <c r="J680" s="100">
        <v>273.38</v>
      </c>
    </row>
    <row r="681" spans="1:10" ht="23.25">
      <c r="A681" s="94">
        <v>23521</v>
      </c>
      <c r="B681" s="96">
        <v>16</v>
      </c>
      <c r="C681" s="107">
        <v>85.692</v>
      </c>
      <c r="D681" s="107">
        <v>85.7027</v>
      </c>
      <c r="E681" s="107">
        <f t="shared" si="23"/>
        <v>0.010699999999999932</v>
      </c>
      <c r="F681" s="185">
        <f t="shared" si="28"/>
        <v>31.688680921636944</v>
      </c>
      <c r="G681" s="156">
        <f t="shared" si="24"/>
        <v>337.66</v>
      </c>
      <c r="H681" s="96">
        <v>10</v>
      </c>
      <c r="I681" s="100">
        <v>711.45</v>
      </c>
      <c r="J681" s="100">
        <v>373.79</v>
      </c>
    </row>
    <row r="682" spans="1:10" ht="23.25">
      <c r="A682" s="94"/>
      <c r="B682" s="96">
        <v>15</v>
      </c>
      <c r="C682" s="107">
        <v>89.3943</v>
      </c>
      <c r="D682" s="107">
        <v>89.4066</v>
      </c>
      <c r="E682" s="107">
        <f t="shared" si="23"/>
        <v>0.012299999999996203</v>
      </c>
      <c r="F682" s="185">
        <f t="shared" si="28"/>
        <v>42.0469695415725</v>
      </c>
      <c r="G682" s="156">
        <f t="shared" si="24"/>
        <v>292.53</v>
      </c>
      <c r="H682" s="96">
        <v>11</v>
      </c>
      <c r="I682" s="100">
        <v>786.91</v>
      </c>
      <c r="J682" s="100">
        <v>494.38</v>
      </c>
    </row>
    <row r="683" spans="1:10" ht="23.25">
      <c r="A683" s="94"/>
      <c r="B683" s="96">
        <v>16</v>
      </c>
      <c r="C683" s="107">
        <v>86.831</v>
      </c>
      <c r="D683" s="107">
        <v>86.844</v>
      </c>
      <c r="E683" s="107">
        <f t="shared" si="23"/>
        <v>0.012999999999991019</v>
      </c>
      <c r="F683" s="185">
        <f t="shared" si="28"/>
        <v>40.11107682811175</v>
      </c>
      <c r="G683" s="156">
        <f t="shared" si="24"/>
        <v>324.1</v>
      </c>
      <c r="H683" s="96">
        <v>12</v>
      </c>
      <c r="I683" s="100">
        <v>876.1</v>
      </c>
      <c r="J683" s="100">
        <v>552</v>
      </c>
    </row>
    <row r="684" spans="1:10" ht="23.25">
      <c r="A684" s="94">
        <v>23537</v>
      </c>
      <c r="B684" s="96">
        <v>1</v>
      </c>
      <c r="C684" s="107">
        <v>85.4392</v>
      </c>
      <c r="D684" s="107">
        <v>85.857</v>
      </c>
      <c r="E684" s="107">
        <f t="shared" si="23"/>
        <v>0.4177999999999997</v>
      </c>
      <c r="F684" s="185">
        <f t="shared" si="28"/>
        <v>1262.311922170523</v>
      </c>
      <c r="G684" s="156">
        <f t="shared" si="24"/>
        <v>330.97999999999996</v>
      </c>
      <c r="H684" s="96">
        <v>13</v>
      </c>
      <c r="I684" s="100">
        <v>707.18</v>
      </c>
      <c r="J684" s="100">
        <v>376.2</v>
      </c>
    </row>
    <row r="685" spans="1:10" ht="23.25">
      <c r="A685" s="94"/>
      <c r="B685" s="96">
        <v>2</v>
      </c>
      <c r="C685" s="107">
        <v>87.5135</v>
      </c>
      <c r="D685" s="107">
        <v>87.9507</v>
      </c>
      <c r="E685" s="107">
        <f t="shared" si="23"/>
        <v>0.43720000000000425</v>
      </c>
      <c r="F685" s="185">
        <f t="shared" si="28"/>
        <v>1327.6244268318737</v>
      </c>
      <c r="G685" s="156">
        <f t="shared" si="24"/>
        <v>329.30999999999995</v>
      </c>
      <c r="H685" s="96">
        <v>14</v>
      </c>
      <c r="I685" s="100">
        <v>842.5</v>
      </c>
      <c r="J685" s="100">
        <v>513.19</v>
      </c>
    </row>
    <row r="686" spans="1:10" ht="23.25">
      <c r="A686" s="94"/>
      <c r="B686" s="96">
        <v>3</v>
      </c>
      <c r="C686" s="107">
        <v>85.909</v>
      </c>
      <c r="D686" s="107">
        <v>86.451</v>
      </c>
      <c r="E686" s="107">
        <f t="shared" si="23"/>
        <v>0.5419999999999874</v>
      </c>
      <c r="F686" s="185">
        <f t="shared" si="28"/>
        <v>1370.174684632271</v>
      </c>
      <c r="G686" s="156">
        <f t="shared" si="24"/>
        <v>395.57</v>
      </c>
      <c r="H686" s="96">
        <v>15</v>
      </c>
      <c r="I686" s="100">
        <v>678.16</v>
      </c>
      <c r="J686" s="100">
        <v>282.59</v>
      </c>
    </row>
    <row r="687" spans="1:10" ht="23.25">
      <c r="A687" s="94">
        <v>23552</v>
      </c>
      <c r="B687" s="96">
        <v>4</v>
      </c>
      <c r="C687" s="107">
        <v>85.0618</v>
      </c>
      <c r="D687" s="107">
        <v>85.0746</v>
      </c>
      <c r="E687" s="107">
        <f t="shared" si="23"/>
        <v>0.01279999999999859</v>
      </c>
      <c r="F687" s="185">
        <f t="shared" si="28"/>
        <v>41.79455364722324</v>
      </c>
      <c r="G687" s="156">
        <f t="shared" si="24"/>
        <v>306.26000000000005</v>
      </c>
      <c r="H687" s="96">
        <v>16</v>
      </c>
      <c r="I687" s="100">
        <v>665.72</v>
      </c>
      <c r="J687" s="100">
        <v>359.46</v>
      </c>
    </row>
    <row r="688" spans="1:10" ht="23.25">
      <c r="A688" s="94"/>
      <c r="B688" s="96">
        <v>5</v>
      </c>
      <c r="C688" s="107">
        <v>85.0822</v>
      </c>
      <c r="D688" s="107">
        <v>85.0933</v>
      </c>
      <c r="E688" s="107">
        <f t="shared" si="23"/>
        <v>0.011099999999999</v>
      </c>
      <c r="F688" s="185">
        <f t="shared" si="28"/>
        <v>41.03360319396325</v>
      </c>
      <c r="G688" s="156">
        <f t="shared" si="24"/>
        <v>270.51</v>
      </c>
      <c r="H688" s="96">
        <v>17</v>
      </c>
      <c r="I688" s="100">
        <v>829.11</v>
      </c>
      <c r="J688" s="100">
        <v>558.6</v>
      </c>
    </row>
    <row r="689" spans="1:10" ht="23.25">
      <c r="A689" s="94"/>
      <c r="B689" s="96">
        <v>6</v>
      </c>
      <c r="C689" s="107">
        <v>87.4913</v>
      </c>
      <c r="D689" s="107">
        <v>87.5061</v>
      </c>
      <c r="E689" s="107">
        <f t="shared" si="23"/>
        <v>0.01480000000000814</v>
      </c>
      <c r="F689" s="185">
        <f t="shared" si="28"/>
        <v>45.06561919554258</v>
      </c>
      <c r="G689" s="156">
        <f t="shared" si="24"/>
        <v>328.41</v>
      </c>
      <c r="H689" s="96">
        <v>18</v>
      </c>
      <c r="I689" s="100">
        <v>831.1</v>
      </c>
      <c r="J689" s="100">
        <v>502.69</v>
      </c>
    </row>
    <row r="690" spans="1:10" ht="23.25">
      <c r="A690" s="94">
        <v>23565</v>
      </c>
      <c r="B690" s="96">
        <v>34</v>
      </c>
      <c r="C690" s="107">
        <v>87.0095</v>
      </c>
      <c r="D690" s="107">
        <v>87.0632</v>
      </c>
      <c r="E690" s="107">
        <f t="shared" si="23"/>
        <v>0.05369999999999209</v>
      </c>
      <c r="F690" s="185">
        <f t="shared" si="28"/>
        <v>211.78419309036164</v>
      </c>
      <c r="G690" s="156">
        <f t="shared" si="24"/>
        <v>253.55999999999995</v>
      </c>
      <c r="H690" s="96">
        <v>19</v>
      </c>
      <c r="I690" s="100">
        <v>814.06</v>
      </c>
      <c r="J690" s="100">
        <v>560.5</v>
      </c>
    </row>
    <row r="691" spans="1:10" ht="23.25">
      <c r="A691" s="94"/>
      <c r="B691" s="96">
        <v>35</v>
      </c>
      <c r="C691" s="107">
        <v>86.0738</v>
      </c>
      <c r="D691" s="107">
        <v>86.1365</v>
      </c>
      <c r="E691" s="107">
        <f t="shared" si="23"/>
        <v>0.06269999999999243</v>
      </c>
      <c r="F691" s="185">
        <f t="shared" si="28"/>
        <v>229.1080498410218</v>
      </c>
      <c r="G691" s="156">
        <f t="shared" si="24"/>
        <v>273.66999999999996</v>
      </c>
      <c r="H691" s="96">
        <v>20</v>
      </c>
      <c r="I691" s="100">
        <v>797.12</v>
      </c>
      <c r="J691" s="100">
        <v>523.45</v>
      </c>
    </row>
    <row r="692" spans="1:10" ht="23.25">
      <c r="A692" s="94"/>
      <c r="B692" s="96">
        <v>36</v>
      </c>
      <c r="C692" s="107">
        <v>85.045</v>
      </c>
      <c r="D692" s="107">
        <v>85.1163</v>
      </c>
      <c r="E692" s="107">
        <f t="shared" si="23"/>
        <v>0.0712999999999937</v>
      </c>
      <c r="F692" s="185">
        <f t="shared" si="28"/>
        <v>238.43761495500013</v>
      </c>
      <c r="G692" s="156">
        <f t="shared" si="24"/>
        <v>299.03000000000003</v>
      </c>
      <c r="H692" s="96">
        <v>21</v>
      </c>
      <c r="I692" s="100">
        <v>659.95</v>
      </c>
      <c r="J692" s="100">
        <v>360.92</v>
      </c>
    </row>
    <row r="693" spans="1:10" ht="23.25">
      <c r="A693" s="94">
        <v>23571</v>
      </c>
      <c r="B693" s="96">
        <v>25</v>
      </c>
      <c r="C693" s="107">
        <v>84.9856</v>
      </c>
      <c r="D693" s="107">
        <v>84.9992</v>
      </c>
      <c r="E693" s="107">
        <f t="shared" si="23"/>
        <v>0.013599999999996726</v>
      </c>
      <c r="F693" s="185">
        <f t="shared" si="28"/>
        <v>39.27344133528755</v>
      </c>
      <c r="G693" s="156">
        <f t="shared" si="24"/>
        <v>346.29</v>
      </c>
      <c r="H693" s="96">
        <v>22</v>
      </c>
      <c r="I693" s="100">
        <v>681.7</v>
      </c>
      <c r="J693" s="100">
        <v>335.41</v>
      </c>
    </row>
    <row r="694" spans="1:10" ht="23.25">
      <c r="A694" s="94"/>
      <c r="B694" s="96">
        <v>26</v>
      </c>
      <c r="C694" s="107">
        <v>90.8547</v>
      </c>
      <c r="D694" s="107">
        <v>90.875</v>
      </c>
      <c r="E694" s="107">
        <f t="shared" si="23"/>
        <v>0.02030000000000598</v>
      </c>
      <c r="F694" s="185">
        <f t="shared" si="28"/>
        <v>64.91430033258499</v>
      </c>
      <c r="G694" s="156">
        <f t="shared" si="24"/>
        <v>312.72</v>
      </c>
      <c r="H694" s="96">
        <v>23</v>
      </c>
      <c r="I694" s="100">
        <v>650.34</v>
      </c>
      <c r="J694" s="100">
        <v>337.62</v>
      </c>
    </row>
    <row r="695" spans="1:10" ht="23.25">
      <c r="A695" s="94"/>
      <c r="B695" s="96">
        <v>27</v>
      </c>
      <c r="C695" s="107">
        <v>86.0021</v>
      </c>
      <c r="D695" s="107">
        <v>86.015</v>
      </c>
      <c r="E695" s="107">
        <f t="shared" si="23"/>
        <v>0.01290000000000191</v>
      </c>
      <c r="F695" s="185">
        <f t="shared" si="28"/>
        <v>52.95566502463838</v>
      </c>
      <c r="G695" s="156">
        <f t="shared" si="24"/>
        <v>243.60000000000002</v>
      </c>
      <c r="H695" s="96">
        <v>24</v>
      </c>
      <c r="I695" s="100">
        <v>831.73</v>
      </c>
      <c r="J695" s="100">
        <v>588.13</v>
      </c>
    </row>
    <row r="696" spans="1:10" ht="23.25">
      <c r="A696" s="94">
        <v>23579</v>
      </c>
      <c r="B696" s="96">
        <v>28</v>
      </c>
      <c r="C696" s="107">
        <v>91.7535</v>
      </c>
      <c r="D696" s="107">
        <v>91.7833</v>
      </c>
      <c r="E696" s="107">
        <f t="shared" si="23"/>
        <v>0.029799999999994498</v>
      </c>
      <c r="F696" s="185">
        <f t="shared" si="28"/>
        <v>106.64567154562683</v>
      </c>
      <c r="G696" s="156">
        <f t="shared" si="24"/>
        <v>279.42999999999995</v>
      </c>
      <c r="H696" s="96">
        <v>25</v>
      </c>
      <c r="I696" s="100">
        <v>851.78</v>
      </c>
      <c r="J696" s="100">
        <v>572.35</v>
      </c>
    </row>
    <row r="697" spans="1:10" ht="23.25">
      <c r="A697" s="94"/>
      <c r="B697" s="96">
        <v>29</v>
      </c>
      <c r="C697" s="107">
        <v>85.25</v>
      </c>
      <c r="D697" s="107">
        <v>85.2767</v>
      </c>
      <c r="E697" s="107">
        <f t="shared" si="23"/>
        <v>0.026700000000005275</v>
      </c>
      <c r="F697" s="185">
        <f t="shared" si="28"/>
        <v>86.43853799088762</v>
      </c>
      <c r="G697" s="156">
        <f t="shared" si="24"/>
        <v>308.89</v>
      </c>
      <c r="H697" s="96">
        <v>26</v>
      </c>
      <c r="I697" s="100">
        <v>709.89</v>
      </c>
      <c r="J697" s="100">
        <v>401</v>
      </c>
    </row>
    <row r="698" spans="1:10" ht="23.25">
      <c r="A698" s="94"/>
      <c r="B698" s="96">
        <v>30</v>
      </c>
      <c r="C698" s="107">
        <v>85.3314</v>
      </c>
      <c r="D698" s="107">
        <v>85.3614</v>
      </c>
      <c r="E698" s="107">
        <f t="shared" si="23"/>
        <v>0.030000000000001137</v>
      </c>
      <c r="F698" s="185">
        <f t="shared" si="28"/>
        <v>102.94420424130513</v>
      </c>
      <c r="G698" s="156">
        <f t="shared" si="24"/>
        <v>291.41999999999996</v>
      </c>
      <c r="H698" s="96">
        <v>27</v>
      </c>
      <c r="I698" s="100">
        <v>809.02</v>
      </c>
      <c r="J698" s="100">
        <v>517.6</v>
      </c>
    </row>
    <row r="699" spans="1:10" ht="23.25">
      <c r="A699" s="94">
        <v>23595</v>
      </c>
      <c r="B699" s="96">
        <v>13</v>
      </c>
      <c r="C699" s="107">
        <v>85.3145</v>
      </c>
      <c r="D699" s="107">
        <v>85.3482</v>
      </c>
      <c r="E699" s="107">
        <f t="shared" si="23"/>
        <v>0.03370000000001028</v>
      </c>
      <c r="F699" s="185">
        <f t="shared" si="28"/>
        <v>112.96594261199475</v>
      </c>
      <c r="G699" s="156">
        <f t="shared" si="24"/>
        <v>298.32</v>
      </c>
      <c r="H699" s="96">
        <v>28</v>
      </c>
      <c r="I699" s="100">
        <v>807</v>
      </c>
      <c r="J699" s="100">
        <v>508.68</v>
      </c>
    </row>
    <row r="700" spans="1:10" ht="23.25">
      <c r="A700" s="94"/>
      <c r="B700" s="96">
        <v>14</v>
      </c>
      <c r="C700" s="107">
        <v>87.8142</v>
      </c>
      <c r="D700" s="107">
        <v>87.8526</v>
      </c>
      <c r="E700" s="107">
        <f t="shared" si="23"/>
        <v>0.03839999999999577</v>
      </c>
      <c r="F700" s="185">
        <f t="shared" si="28"/>
        <v>120.02250421952795</v>
      </c>
      <c r="G700" s="156">
        <f t="shared" si="24"/>
        <v>319.94</v>
      </c>
      <c r="H700" s="96">
        <v>29</v>
      </c>
      <c r="I700" s="100">
        <v>741.99</v>
      </c>
      <c r="J700" s="100">
        <v>422.05</v>
      </c>
    </row>
    <row r="701" spans="1:10" ht="23.25">
      <c r="A701" s="94"/>
      <c r="B701" s="96">
        <v>15</v>
      </c>
      <c r="C701" s="107">
        <v>87.032</v>
      </c>
      <c r="D701" s="107">
        <v>87.071</v>
      </c>
      <c r="E701" s="107">
        <f t="shared" si="23"/>
        <v>0.03900000000000148</v>
      </c>
      <c r="F701" s="185">
        <f t="shared" si="28"/>
        <v>123.49197302175824</v>
      </c>
      <c r="G701" s="156">
        <f t="shared" si="24"/>
        <v>315.81000000000006</v>
      </c>
      <c r="H701" s="96">
        <v>30</v>
      </c>
      <c r="I701" s="100">
        <v>826.94</v>
      </c>
      <c r="J701" s="100">
        <v>511.13</v>
      </c>
    </row>
    <row r="702" spans="1:10" ht="23.25">
      <c r="A702" s="94">
        <v>23604</v>
      </c>
      <c r="B702" s="96">
        <v>16</v>
      </c>
      <c r="C702" s="107">
        <v>85.688</v>
      </c>
      <c r="D702" s="107">
        <v>85.8375</v>
      </c>
      <c r="E702" s="107">
        <f t="shared" si="23"/>
        <v>0.1495000000000033</v>
      </c>
      <c r="F702" s="185">
        <f t="shared" si="28"/>
        <v>438.89264010804476</v>
      </c>
      <c r="G702" s="156">
        <f t="shared" si="24"/>
        <v>340.63</v>
      </c>
      <c r="H702" s="96">
        <v>31</v>
      </c>
      <c r="I702" s="100">
        <v>687.77</v>
      </c>
      <c r="J702" s="100">
        <v>347.14</v>
      </c>
    </row>
    <row r="703" spans="1:10" ht="23.25">
      <c r="A703" s="94"/>
      <c r="B703" s="96">
        <v>17</v>
      </c>
      <c r="C703" s="107">
        <v>89.3947</v>
      </c>
      <c r="D703" s="107">
        <v>89.518</v>
      </c>
      <c r="E703" s="107">
        <f t="shared" si="23"/>
        <v>0.12330000000000041</v>
      </c>
      <c r="F703" s="185">
        <f t="shared" si="28"/>
        <v>412.8163921253528</v>
      </c>
      <c r="G703" s="156">
        <f t="shared" si="24"/>
        <v>298.68000000000006</v>
      </c>
      <c r="H703" s="96">
        <v>32</v>
      </c>
      <c r="I703" s="100">
        <v>836.59</v>
      </c>
      <c r="J703" s="100">
        <v>537.91</v>
      </c>
    </row>
    <row r="704" spans="1:10" ht="23.25">
      <c r="A704" s="94"/>
      <c r="B704" s="96">
        <v>18</v>
      </c>
      <c r="C704" s="107">
        <v>86.838</v>
      </c>
      <c r="D704" s="107">
        <v>86.966</v>
      </c>
      <c r="E704" s="107">
        <f t="shared" si="23"/>
        <v>0.1280000000000001</v>
      </c>
      <c r="F704" s="185">
        <f t="shared" si="28"/>
        <v>407.26717362945095</v>
      </c>
      <c r="G704" s="156">
        <f t="shared" si="24"/>
        <v>314.28999999999996</v>
      </c>
      <c r="H704" s="96">
        <v>33</v>
      </c>
      <c r="I704" s="100">
        <v>621.15</v>
      </c>
      <c r="J704" s="100">
        <v>306.86</v>
      </c>
    </row>
    <row r="705" spans="1:10" ht="23.25">
      <c r="A705" s="94">
        <v>23612</v>
      </c>
      <c r="B705" s="96">
        <v>19</v>
      </c>
      <c r="C705" s="107">
        <v>88.9865</v>
      </c>
      <c r="D705" s="107">
        <v>89.0123</v>
      </c>
      <c r="E705" s="107">
        <f t="shared" si="23"/>
        <v>0.02579999999998961</v>
      </c>
      <c r="F705" s="185">
        <f t="shared" si="28"/>
        <v>87.31850949331442</v>
      </c>
      <c r="G705" s="156">
        <f t="shared" si="24"/>
        <v>295.46999999999997</v>
      </c>
      <c r="H705" s="96">
        <v>34</v>
      </c>
      <c r="I705" s="100">
        <v>662.77</v>
      </c>
      <c r="J705" s="100">
        <v>367.3</v>
      </c>
    </row>
    <row r="706" spans="1:10" ht="23.25">
      <c r="A706" s="94"/>
      <c r="B706" s="96">
        <v>20</v>
      </c>
      <c r="C706" s="107">
        <v>84.6722</v>
      </c>
      <c r="D706" s="107">
        <v>84.7028</v>
      </c>
      <c r="E706" s="107">
        <f t="shared" si="23"/>
        <v>0.030599999999992633</v>
      </c>
      <c r="F706" s="185">
        <f t="shared" si="28"/>
        <v>104.5617631983346</v>
      </c>
      <c r="G706" s="156">
        <f t="shared" si="24"/>
        <v>292.6500000000001</v>
      </c>
      <c r="H706" s="96">
        <v>35</v>
      </c>
      <c r="I706" s="100">
        <v>843.94</v>
      </c>
      <c r="J706" s="100">
        <v>551.29</v>
      </c>
    </row>
    <row r="707" spans="1:10" ht="23.25">
      <c r="A707" s="94"/>
      <c r="B707" s="96">
        <v>21</v>
      </c>
      <c r="C707" s="107">
        <v>90.0842</v>
      </c>
      <c r="D707" s="107">
        <v>90.1136</v>
      </c>
      <c r="E707" s="107">
        <f t="shared" si="23"/>
        <v>0.02940000000000964</v>
      </c>
      <c r="F707" s="185">
        <f t="shared" si="28"/>
        <v>87.75595486839485</v>
      </c>
      <c r="G707" s="156">
        <f t="shared" si="24"/>
        <v>335.02</v>
      </c>
      <c r="H707" s="96">
        <v>36</v>
      </c>
      <c r="I707" s="100">
        <v>624.89</v>
      </c>
      <c r="J707" s="100">
        <v>289.87</v>
      </c>
    </row>
    <row r="708" spans="1:10" ht="23.25">
      <c r="A708" s="94">
        <v>23634</v>
      </c>
      <c r="B708" s="96">
        <v>28</v>
      </c>
      <c r="C708" s="107">
        <v>91.7597</v>
      </c>
      <c r="D708" s="107">
        <v>91.8881</v>
      </c>
      <c r="E708" s="107">
        <f t="shared" si="23"/>
        <v>0.12839999999999918</v>
      </c>
      <c r="F708" s="185">
        <f t="shared" si="28"/>
        <v>420.88700953879163</v>
      </c>
      <c r="G708" s="156">
        <f t="shared" si="24"/>
        <v>305.07000000000005</v>
      </c>
      <c r="H708" s="96">
        <v>37</v>
      </c>
      <c r="I708" s="100">
        <v>858.75</v>
      </c>
      <c r="J708" s="100">
        <v>553.68</v>
      </c>
    </row>
    <row r="709" spans="1:10" ht="23.25">
      <c r="A709" s="94"/>
      <c r="B709" s="96">
        <v>29</v>
      </c>
      <c r="C709" s="107">
        <v>85.2691</v>
      </c>
      <c r="D709" s="107">
        <v>85.4138</v>
      </c>
      <c r="E709" s="107">
        <f t="shared" si="23"/>
        <v>0.14470000000000027</v>
      </c>
      <c r="F709" s="185">
        <f t="shared" si="28"/>
        <v>421.87818886848083</v>
      </c>
      <c r="G709" s="156">
        <f t="shared" si="24"/>
        <v>342.99000000000007</v>
      </c>
      <c r="H709" s="96">
        <v>38</v>
      </c>
      <c r="I709" s="100">
        <v>854.83</v>
      </c>
      <c r="J709" s="100">
        <v>511.84</v>
      </c>
    </row>
    <row r="710" spans="1:10" ht="23.25">
      <c r="A710" s="94"/>
      <c r="B710" s="96">
        <v>30</v>
      </c>
      <c r="C710" s="107">
        <v>85.3419</v>
      </c>
      <c r="D710" s="107">
        <v>85.4947</v>
      </c>
      <c r="E710" s="107">
        <f t="shared" si="23"/>
        <v>0.15279999999999916</v>
      </c>
      <c r="F710" s="185">
        <f t="shared" si="28"/>
        <v>407.9126511652718</v>
      </c>
      <c r="G710" s="156">
        <f t="shared" si="24"/>
        <v>374.59</v>
      </c>
      <c r="H710" s="96">
        <v>39</v>
      </c>
      <c r="I710" s="100">
        <v>741.28</v>
      </c>
      <c r="J710" s="100">
        <v>366.69</v>
      </c>
    </row>
    <row r="711" spans="1:10" ht="23.25">
      <c r="A711" s="94">
        <v>23638</v>
      </c>
      <c r="B711" s="96">
        <v>31</v>
      </c>
      <c r="C711" s="107">
        <v>91.4047</v>
      </c>
      <c r="D711" s="107">
        <v>91.5761</v>
      </c>
      <c r="E711" s="107">
        <f t="shared" si="23"/>
        <v>0.17139999999999134</v>
      </c>
      <c r="F711" s="185">
        <f t="shared" si="28"/>
        <v>446.4704350090944</v>
      </c>
      <c r="G711" s="156">
        <f t="shared" si="24"/>
        <v>383.9</v>
      </c>
      <c r="H711" s="96">
        <v>40</v>
      </c>
      <c r="I711" s="100">
        <v>753.13</v>
      </c>
      <c r="J711" s="100">
        <v>369.23</v>
      </c>
    </row>
    <row r="712" spans="1:10" ht="23.25">
      <c r="A712" s="94"/>
      <c r="B712" s="96">
        <v>32</v>
      </c>
      <c r="C712" s="107">
        <v>84.0194</v>
      </c>
      <c r="D712" s="107">
        <v>84.1785</v>
      </c>
      <c r="E712" s="107">
        <f t="shared" si="23"/>
        <v>0.15909999999999513</v>
      </c>
      <c r="F712" s="185">
        <f t="shared" si="28"/>
        <v>472.1768808428407</v>
      </c>
      <c r="G712" s="156">
        <f t="shared" si="24"/>
        <v>336.94999999999993</v>
      </c>
      <c r="H712" s="96">
        <v>41</v>
      </c>
      <c r="I712" s="100">
        <v>851.91</v>
      </c>
      <c r="J712" s="100">
        <v>514.96</v>
      </c>
    </row>
    <row r="713" spans="1:10" ht="23.25">
      <c r="A713" s="94"/>
      <c r="B713" s="96">
        <v>33</v>
      </c>
      <c r="C713" s="107">
        <v>88.4393</v>
      </c>
      <c r="D713" s="107">
        <v>88.6073</v>
      </c>
      <c r="E713" s="107">
        <f t="shared" si="23"/>
        <v>0.16799999999999216</v>
      </c>
      <c r="F713" s="185">
        <f t="shared" si="28"/>
        <v>492.8709734201494</v>
      </c>
      <c r="G713" s="156">
        <f t="shared" si="24"/>
        <v>340.86</v>
      </c>
      <c r="H713" s="96">
        <v>42</v>
      </c>
      <c r="I713" s="100">
        <v>719.37</v>
      </c>
      <c r="J713" s="100">
        <v>378.51</v>
      </c>
    </row>
    <row r="714" spans="1:10" ht="23.25">
      <c r="A714" s="94">
        <v>23661</v>
      </c>
      <c r="B714" s="96">
        <v>13</v>
      </c>
      <c r="C714" s="107">
        <v>85.2964</v>
      </c>
      <c r="D714" s="107">
        <v>85.4445</v>
      </c>
      <c r="E714" s="107">
        <f t="shared" si="23"/>
        <v>0.14809999999999945</v>
      </c>
      <c r="F714" s="185">
        <f t="shared" si="28"/>
        <v>540.6490709305275</v>
      </c>
      <c r="G714" s="156">
        <f t="shared" si="24"/>
        <v>273.93000000000006</v>
      </c>
      <c r="H714" s="96">
        <v>43</v>
      </c>
      <c r="I714" s="100">
        <v>821.7</v>
      </c>
      <c r="J714" s="100">
        <v>547.77</v>
      </c>
    </row>
    <row r="715" spans="1:10" ht="23.25">
      <c r="A715" s="94"/>
      <c r="B715" s="96">
        <v>14</v>
      </c>
      <c r="C715" s="107">
        <v>87.7676</v>
      </c>
      <c r="D715" s="107">
        <v>87.956</v>
      </c>
      <c r="E715" s="107">
        <f t="shared" si="23"/>
        <v>0.18840000000000146</v>
      </c>
      <c r="F715" s="185">
        <f t="shared" si="28"/>
        <v>505.22928399034987</v>
      </c>
      <c r="G715" s="156">
        <f t="shared" si="24"/>
        <v>372.9</v>
      </c>
      <c r="H715" s="96">
        <v>44</v>
      </c>
      <c r="I715" s="100">
        <v>711.26</v>
      </c>
      <c r="J715" s="100">
        <v>338.36</v>
      </c>
    </row>
    <row r="716" spans="1:10" ht="23.25">
      <c r="A716" s="94"/>
      <c r="B716" s="96">
        <v>15</v>
      </c>
      <c r="C716" s="107">
        <v>86.9889</v>
      </c>
      <c r="D716" s="107">
        <v>87.1174</v>
      </c>
      <c r="E716" s="107">
        <f t="shared" si="23"/>
        <v>0.1285000000000025</v>
      </c>
      <c r="F716" s="185">
        <f t="shared" si="28"/>
        <v>442.84385015681323</v>
      </c>
      <c r="G716" s="156">
        <f t="shared" si="24"/>
        <v>290.17</v>
      </c>
      <c r="H716" s="96">
        <v>45</v>
      </c>
      <c r="I716" s="100">
        <v>789.84</v>
      </c>
      <c r="J716" s="100">
        <v>499.67</v>
      </c>
    </row>
    <row r="717" spans="1:10" ht="23.25">
      <c r="A717" s="94">
        <v>23671</v>
      </c>
      <c r="B717" s="96">
        <v>16</v>
      </c>
      <c r="C717" s="107">
        <v>85.667</v>
      </c>
      <c r="D717" s="107">
        <v>85.6966</v>
      </c>
      <c r="E717" s="107">
        <f t="shared" si="23"/>
        <v>0.02960000000000207</v>
      </c>
      <c r="F717" s="185">
        <f t="shared" si="28"/>
        <v>79.62340282448439</v>
      </c>
      <c r="G717" s="156">
        <f t="shared" si="24"/>
        <v>371.75</v>
      </c>
      <c r="H717" s="96">
        <v>46</v>
      </c>
      <c r="I717" s="100">
        <v>746.39</v>
      </c>
      <c r="J717" s="100">
        <v>374.64</v>
      </c>
    </row>
    <row r="718" spans="1:10" ht="23.25">
      <c r="A718" s="94"/>
      <c r="B718" s="96">
        <v>17</v>
      </c>
      <c r="C718" s="107">
        <v>89.3679</v>
      </c>
      <c r="D718" s="107">
        <v>89.3908</v>
      </c>
      <c r="E718" s="107">
        <f t="shared" si="23"/>
        <v>0.022899999999992815</v>
      </c>
      <c r="F718" s="185">
        <f t="shared" si="28"/>
        <v>79.91903399173874</v>
      </c>
      <c r="G718" s="156">
        <f t="shared" si="24"/>
        <v>286.53999999999996</v>
      </c>
      <c r="H718" s="96">
        <v>47</v>
      </c>
      <c r="I718" s="100">
        <v>840.28</v>
      </c>
      <c r="J718" s="100">
        <v>553.74</v>
      </c>
    </row>
    <row r="719" spans="1:10" ht="23.25">
      <c r="A719" s="94"/>
      <c r="B719" s="96">
        <v>18</v>
      </c>
      <c r="C719" s="107">
        <v>86.7774</v>
      </c>
      <c r="D719" s="107">
        <v>86.8003</v>
      </c>
      <c r="E719" s="107">
        <f t="shared" si="23"/>
        <v>0.022899999999992815</v>
      </c>
      <c r="F719" s="185">
        <f t="shared" si="28"/>
        <v>78.0690689666683</v>
      </c>
      <c r="G719" s="156">
        <f t="shared" si="24"/>
        <v>293.33000000000004</v>
      </c>
      <c r="H719" s="96">
        <v>48</v>
      </c>
      <c r="I719" s="100">
        <v>924.39</v>
      </c>
      <c r="J719" s="100">
        <v>631.06</v>
      </c>
    </row>
    <row r="720" spans="1:10" ht="23.25">
      <c r="A720" s="94">
        <v>23677</v>
      </c>
      <c r="B720" s="96">
        <v>19</v>
      </c>
      <c r="C720" s="107">
        <v>86.167</v>
      </c>
      <c r="D720" s="107">
        <v>86.1923</v>
      </c>
      <c r="E720" s="107">
        <f t="shared" si="23"/>
        <v>0.025300000000001432</v>
      </c>
      <c r="F720" s="185">
        <f t="shared" si="28"/>
        <v>72.83509903270793</v>
      </c>
      <c r="G720" s="156">
        <f t="shared" si="24"/>
        <v>347.36000000000007</v>
      </c>
      <c r="H720" s="96">
        <v>49</v>
      </c>
      <c r="I720" s="100">
        <v>714.44</v>
      </c>
      <c r="J720" s="100">
        <v>367.08</v>
      </c>
    </row>
    <row r="721" spans="1:10" ht="23.25">
      <c r="A721" s="94"/>
      <c r="B721" s="96">
        <v>20</v>
      </c>
      <c r="C721" s="107">
        <v>87.4468</v>
      </c>
      <c r="D721" s="107">
        <v>87.4637</v>
      </c>
      <c r="E721" s="107">
        <f t="shared" si="23"/>
        <v>0.0169000000000068</v>
      </c>
      <c r="F721" s="185">
        <f t="shared" si="28"/>
        <v>60.38949437200928</v>
      </c>
      <c r="G721" s="156">
        <f t="shared" si="24"/>
        <v>279.85</v>
      </c>
      <c r="H721" s="96">
        <v>50</v>
      </c>
      <c r="I721" s="100">
        <v>817.19</v>
      </c>
      <c r="J721" s="100">
        <v>537.34</v>
      </c>
    </row>
    <row r="722" spans="1:10" ht="23.25">
      <c r="A722" s="94"/>
      <c r="B722" s="96">
        <v>21</v>
      </c>
      <c r="C722" s="107">
        <v>90.0579</v>
      </c>
      <c r="D722" s="107">
        <v>90.0841</v>
      </c>
      <c r="E722" s="107">
        <f t="shared" si="23"/>
        <v>0.026200000000002888</v>
      </c>
      <c r="F722" s="185">
        <f t="shared" si="28"/>
        <v>71.1550473914421</v>
      </c>
      <c r="G722" s="156">
        <f t="shared" si="24"/>
        <v>368.2099999999999</v>
      </c>
      <c r="H722" s="96">
        <v>51</v>
      </c>
      <c r="I722" s="100">
        <v>660.81</v>
      </c>
      <c r="J722" s="100">
        <v>292.6</v>
      </c>
    </row>
    <row r="723" spans="1:10" ht="23.25">
      <c r="A723" s="94">
        <v>23699</v>
      </c>
      <c r="B723" s="96">
        <v>4</v>
      </c>
      <c r="C723" s="107">
        <v>85.0501</v>
      </c>
      <c r="D723" s="107">
        <v>85.0646</v>
      </c>
      <c r="E723" s="107">
        <f t="shared" si="23"/>
        <v>0.014499999999998181</v>
      </c>
      <c r="F723" s="185">
        <f t="shared" si="28"/>
        <v>43.854343092179356</v>
      </c>
      <c r="G723" s="156">
        <f t="shared" si="24"/>
        <v>330.64</v>
      </c>
      <c r="H723" s="96">
        <v>52</v>
      </c>
      <c r="I723" s="100">
        <v>732.37</v>
      </c>
      <c r="J723" s="100">
        <v>401.73</v>
      </c>
    </row>
    <row r="724" spans="1:10" ht="23.25">
      <c r="A724" s="94"/>
      <c r="B724" s="96">
        <v>5</v>
      </c>
      <c r="C724" s="107">
        <v>85.0569</v>
      </c>
      <c r="D724" s="107">
        <v>85.0676</v>
      </c>
      <c r="E724" s="107">
        <f t="shared" si="23"/>
        <v>0.010699999999999932</v>
      </c>
      <c r="F724" s="185">
        <f t="shared" si="28"/>
        <v>34.37419686455902</v>
      </c>
      <c r="G724" s="156">
        <f t="shared" si="24"/>
        <v>311.28</v>
      </c>
      <c r="H724" s="96">
        <v>53</v>
      </c>
      <c r="I724" s="100">
        <v>824.11</v>
      </c>
      <c r="J724" s="100">
        <v>512.83</v>
      </c>
    </row>
    <row r="725" spans="1:10" ht="23.25">
      <c r="A725" s="94"/>
      <c r="B725" s="96">
        <v>6</v>
      </c>
      <c r="C725" s="107">
        <v>87.4814</v>
      </c>
      <c r="D725" s="107">
        <v>87.4974</v>
      </c>
      <c r="E725" s="107">
        <f t="shared" si="23"/>
        <v>0.016000000000005343</v>
      </c>
      <c r="F725" s="185">
        <f t="shared" si="28"/>
        <v>50.552922590854166</v>
      </c>
      <c r="G725" s="156">
        <f t="shared" si="24"/>
        <v>316.5</v>
      </c>
      <c r="H725" s="96">
        <v>54</v>
      </c>
      <c r="I725" s="100">
        <v>672.23</v>
      </c>
      <c r="J725" s="100">
        <v>355.73</v>
      </c>
    </row>
    <row r="726" spans="1:10" ht="23.25">
      <c r="A726" s="94">
        <v>23705</v>
      </c>
      <c r="B726" s="96">
        <v>7</v>
      </c>
      <c r="C726" s="107">
        <v>86.4181</v>
      </c>
      <c r="D726" s="107">
        <v>86.5194</v>
      </c>
      <c r="E726" s="107">
        <f t="shared" si="23"/>
        <v>0.10130000000000905</v>
      </c>
      <c r="F726" s="185">
        <f t="shared" si="28"/>
        <v>289.98368305043664</v>
      </c>
      <c r="G726" s="156">
        <f t="shared" si="24"/>
        <v>349.33000000000004</v>
      </c>
      <c r="H726" s="96">
        <v>55</v>
      </c>
      <c r="I726" s="100">
        <v>663.48</v>
      </c>
      <c r="J726" s="100">
        <v>314.15</v>
      </c>
    </row>
    <row r="727" spans="1:10" ht="23.25">
      <c r="A727" s="94"/>
      <c r="B727" s="96">
        <v>8</v>
      </c>
      <c r="C727" s="107">
        <v>84.8072</v>
      </c>
      <c r="D727" s="107">
        <v>84.8997</v>
      </c>
      <c r="E727" s="107">
        <f t="shared" si="23"/>
        <v>0.09250000000000114</v>
      </c>
      <c r="F727" s="185">
        <f t="shared" si="28"/>
        <v>318.263143407656</v>
      </c>
      <c r="G727" s="156">
        <f t="shared" si="24"/>
        <v>290.64</v>
      </c>
      <c r="H727" s="96">
        <v>56</v>
      </c>
      <c r="I727" s="100">
        <v>841.71</v>
      </c>
      <c r="J727" s="100">
        <v>551.07</v>
      </c>
    </row>
    <row r="728" spans="1:10" ht="23.25">
      <c r="A728" s="94"/>
      <c r="B728" s="96">
        <v>9</v>
      </c>
      <c r="C728" s="107">
        <v>87.6657</v>
      </c>
      <c r="D728" s="107">
        <v>87.7617</v>
      </c>
      <c r="E728" s="107">
        <f t="shared" si="23"/>
        <v>0.09600000000000364</v>
      </c>
      <c r="F728" s="185">
        <f t="shared" si="28"/>
        <v>287.26173733505976</v>
      </c>
      <c r="G728" s="156">
        <f t="shared" si="24"/>
        <v>334.19000000000005</v>
      </c>
      <c r="H728" s="96">
        <v>57</v>
      </c>
      <c r="I728" s="100">
        <v>825.44</v>
      </c>
      <c r="J728" s="100">
        <v>491.25</v>
      </c>
    </row>
    <row r="729" spans="1:10" ht="23.25">
      <c r="A729" s="94">
        <v>23720</v>
      </c>
      <c r="B729" s="96">
        <v>10</v>
      </c>
      <c r="C729" s="107">
        <v>85.0526</v>
      </c>
      <c r="D729" s="107">
        <v>85.0547</v>
      </c>
      <c r="E729" s="107">
        <f t="shared" si="23"/>
        <v>0.0020999999999986585</v>
      </c>
      <c r="F729" s="185">
        <f t="shared" si="28"/>
        <v>8.840244159118745</v>
      </c>
      <c r="G729" s="156">
        <f t="shared" si="24"/>
        <v>237.55000000000007</v>
      </c>
      <c r="H729" s="96">
        <v>58</v>
      </c>
      <c r="I729" s="100">
        <v>772.19</v>
      </c>
      <c r="J729" s="100">
        <v>534.64</v>
      </c>
    </row>
    <row r="730" spans="1:10" ht="23.25">
      <c r="A730" s="94"/>
      <c r="B730" s="96">
        <v>11</v>
      </c>
      <c r="C730" s="107">
        <v>86.0725</v>
      </c>
      <c r="D730" s="107">
        <v>86.0751</v>
      </c>
      <c r="E730" s="107">
        <f t="shared" si="23"/>
        <v>0.002600000000001046</v>
      </c>
      <c r="F730" s="185">
        <f t="shared" si="28"/>
        <v>11.366120218583807</v>
      </c>
      <c r="G730" s="156">
        <f t="shared" si="24"/>
        <v>228.75</v>
      </c>
      <c r="H730" s="96">
        <v>59</v>
      </c>
      <c r="I730" s="100">
        <v>707.74</v>
      </c>
      <c r="J730" s="100">
        <v>478.99</v>
      </c>
    </row>
    <row r="731" spans="1:10" ht="23.25">
      <c r="A731" s="94"/>
      <c r="B731" s="96">
        <v>12</v>
      </c>
      <c r="C731" s="107">
        <v>84.8197</v>
      </c>
      <c r="D731" s="107">
        <v>84.8217</v>
      </c>
      <c r="E731" s="107">
        <f t="shared" si="23"/>
        <v>0.0020000000000095497</v>
      </c>
      <c r="F731" s="185">
        <f t="shared" si="28"/>
        <v>7.471049682516064</v>
      </c>
      <c r="G731" s="156">
        <f t="shared" si="24"/>
        <v>267.69999999999993</v>
      </c>
      <c r="H731" s="96">
        <v>60</v>
      </c>
      <c r="I731" s="100">
        <v>837.04</v>
      </c>
      <c r="J731" s="100">
        <v>569.34</v>
      </c>
    </row>
    <row r="732" spans="1:10" ht="23.25">
      <c r="A732" s="94">
        <v>23726</v>
      </c>
      <c r="B732" s="96">
        <v>13</v>
      </c>
      <c r="C732" s="107">
        <v>85.2894</v>
      </c>
      <c r="D732" s="107">
        <v>85.2907</v>
      </c>
      <c r="E732" s="107">
        <f t="shared" si="23"/>
        <v>0.001300000000000523</v>
      </c>
      <c r="F732" s="185">
        <f t="shared" si="28"/>
        <v>3.9959425813805147</v>
      </c>
      <c r="G732" s="156">
        <f t="shared" si="24"/>
        <v>325.33000000000004</v>
      </c>
      <c r="H732" s="96">
        <v>61</v>
      </c>
      <c r="I732" s="100">
        <v>878.88</v>
      </c>
      <c r="J732" s="100">
        <v>553.55</v>
      </c>
    </row>
    <row r="733" spans="1:10" ht="23.25">
      <c r="A733" s="94"/>
      <c r="B733" s="96">
        <v>14</v>
      </c>
      <c r="C733" s="107">
        <v>87.7798</v>
      </c>
      <c r="D733" s="107">
        <v>87.7816</v>
      </c>
      <c r="E733" s="107">
        <f t="shared" si="23"/>
        <v>0.0018000000000029104</v>
      </c>
      <c r="F733" s="185">
        <f t="shared" si="28"/>
        <v>7.0458370846005804</v>
      </c>
      <c r="G733" s="156">
        <f t="shared" si="24"/>
        <v>255.47000000000003</v>
      </c>
      <c r="H733" s="96">
        <v>62</v>
      </c>
      <c r="I733" s="100">
        <v>808.39</v>
      </c>
      <c r="J733" s="100">
        <v>552.92</v>
      </c>
    </row>
    <row r="734" spans="1:10" ht="23.25">
      <c r="A734" s="94"/>
      <c r="B734" s="96">
        <v>15</v>
      </c>
      <c r="C734" s="107">
        <v>86.9748</v>
      </c>
      <c r="D734" s="107">
        <v>86.9786</v>
      </c>
      <c r="E734" s="107">
        <f t="shared" si="23"/>
        <v>0.0037999999999982492</v>
      </c>
      <c r="F734" s="185">
        <f t="shared" si="28"/>
        <v>16.64403661687289</v>
      </c>
      <c r="G734" s="156">
        <f t="shared" si="24"/>
        <v>228.31</v>
      </c>
      <c r="H734" s="96">
        <v>63</v>
      </c>
      <c r="I734" s="100">
        <v>737</v>
      </c>
      <c r="J734" s="100">
        <v>508.69</v>
      </c>
    </row>
    <row r="735" spans="1:10" ht="23.25">
      <c r="A735" s="94">
        <v>23734</v>
      </c>
      <c r="B735" s="96">
        <v>16</v>
      </c>
      <c r="C735" s="107">
        <v>85.651</v>
      </c>
      <c r="D735" s="107">
        <v>85.651</v>
      </c>
      <c r="E735" s="107">
        <f t="shared" si="23"/>
        <v>0</v>
      </c>
      <c r="F735" s="185">
        <f t="shared" si="28"/>
        <v>0</v>
      </c>
      <c r="G735" s="156">
        <f t="shared" si="24"/>
        <v>254.75999999999993</v>
      </c>
      <c r="H735" s="96">
        <v>64</v>
      </c>
      <c r="I735" s="100">
        <v>607.18</v>
      </c>
      <c r="J735" s="100">
        <v>352.42</v>
      </c>
    </row>
    <row r="736" spans="1:10" ht="23.25">
      <c r="A736" s="94"/>
      <c r="B736" s="96">
        <v>17</v>
      </c>
      <c r="C736" s="107">
        <v>89.3647</v>
      </c>
      <c r="D736" s="107">
        <v>89.3647</v>
      </c>
      <c r="E736" s="107">
        <f t="shared" si="23"/>
        <v>0</v>
      </c>
      <c r="F736" s="185">
        <f aca="true" t="shared" si="29" ref="F736:F746">((10^6)*E736/G736)</f>
        <v>0</v>
      </c>
      <c r="G736" s="156">
        <f t="shared" si="24"/>
        <v>256.94</v>
      </c>
      <c r="H736" s="96">
        <v>65</v>
      </c>
      <c r="I736" s="100">
        <v>620.48</v>
      </c>
      <c r="J736" s="100">
        <v>363.54</v>
      </c>
    </row>
    <row r="737" spans="1:10" ht="23.25">
      <c r="A737" s="94"/>
      <c r="B737" s="96">
        <v>18</v>
      </c>
      <c r="C737" s="107">
        <v>86.7946</v>
      </c>
      <c r="D737" s="107">
        <v>86.7949</v>
      </c>
      <c r="E737" s="107">
        <f t="shared" si="23"/>
        <v>0.0002999999999957481</v>
      </c>
      <c r="F737" s="185">
        <f t="shared" si="29"/>
        <v>1.2252899852791541</v>
      </c>
      <c r="G737" s="156">
        <f t="shared" si="24"/>
        <v>244.84000000000003</v>
      </c>
      <c r="H737" s="96">
        <v>66</v>
      </c>
      <c r="I737" s="100">
        <v>794.44</v>
      </c>
      <c r="J737" s="100">
        <v>549.6</v>
      </c>
    </row>
    <row r="738" spans="1:10" ht="23.25">
      <c r="A738" s="94">
        <v>23748</v>
      </c>
      <c r="B738" s="96">
        <v>25</v>
      </c>
      <c r="C738" s="107">
        <v>87.2441</v>
      </c>
      <c r="D738" s="107">
        <v>87.2477</v>
      </c>
      <c r="E738" s="107">
        <f t="shared" si="23"/>
        <v>0.00359999999999161</v>
      </c>
      <c r="F738" s="185">
        <f t="shared" si="29"/>
        <v>11.376564277561652</v>
      </c>
      <c r="G738" s="156">
        <f t="shared" si="24"/>
        <v>316.44000000000005</v>
      </c>
      <c r="H738" s="96">
        <v>67</v>
      </c>
      <c r="I738" s="100">
        <v>857.46</v>
      </c>
      <c r="J738" s="100">
        <v>541.02</v>
      </c>
    </row>
    <row r="739" spans="1:10" ht="23.25">
      <c r="A739" s="94"/>
      <c r="B739" s="96">
        <v>26</v>
      </c>
      <c r="C739" s="107">
        <v>88.7583</v>
      </c>
      <c r="D739" s="107">
        <v>88.7636</v>
      </c>
      <c r="E739" s="107">
        <f t="shared" si="23"/>
        <v>0.005299999999991201</v>
      </c>
      <c r="F739" s="185">
        <f t="shared" si="29"/>
        <v>15.000566059071666</v>
      </c>
      <c r="G739" s="156">
        <f t="shared" si="24"/>
        <v>353.32</v>
      </c>
      <c r="H739" s="96">
        <v>68</v>
      </c>
      <c r="I739" s="100">
        <v>713.39</v>
      </c>
      <c r="J739" s="100">
        <v>360.07</v>
      </c>
    </row>
    <row r="740" spans="1:10" ht="23.25">
      <c r="A740" s="94"/>
      <c r="B740" s="96">
        <v>27</v>
      </c>
      <c r="C740" s="107">
        <v>88.0367</v>
      </c>
      <c r="D740" s="107">
        <v>88.0401</v>
      </c>
      <c r="E740" s="107">
        <f t="shared" si="23"/>
        <v>0.0033999999999991815</v>
      </c>
      <c r="F740" s="185">
        <f t="shared" si="29"/>
        <v>11.400214592271933</v>
      </c>
      <c r="G740" s="156">
        <f t="shared" si="24"/>
        <v>298.24</v>
      </c>
      <c r="H740" s="96">
        <v>69</v>
      </c>
      <c r="I740" s="100">
        <v>828.74</v>
      </c>
      <c r="J740" s="100">
        <v>530.5</v>
      </c>
    </row>
    <row r="741" spans="1:10" ht="23.25">
      <c r="A741" s="94">
        <v>23762</v>
      </c>
      <c r="B741" s="96">
        <v>28</v>
      </c>
      <c r="C741" s="107">
        <v>91.7118</v>
      </c>
      <c r="D741" s="107">
        <v>91.7392</v>
      </c>
      <c r="E741" s="107">
        <f t="shared" si="23"/>
        <v>0.02740000000000009</v>
      </c>
      <c r="F741" s="185">
        <f t="shared" si="29"/>
        <v>83.61816406250028</v>
      </c>
      <c r="G741" s="156">
        <f t="shared" si="24"/>
        <v>327.67999999999995</v>
      </c>
      <c r="H741" s="96">
        <v>70</v>
      </c>
      <c r="I741" s="100">
        <v>687.28</v>
      </c>
      <c r="J741" s="100">
        <v>359.6</v>
      </c>
    </row>
    <row r="742" spans="1:10" ht="23.25">
      <c r="A742" s="94"/>
      <c r="B742" s="96">
        <v>29</v>
      </c>
      <c r="C742" s="107">
        <v>85.2382</v>
      </c>
      <c r="D742" s="107">
        <v>85.2655</v>
      </c>
      <c r="E742" s="107">
        <f t="shared" si="23"/>
        <v>0.02729999999999677</v>
      </c>
      <c r="F742" s="185">
        <f t="shared" si="29"/>
        <v>91.06678230701435</v>
      </c>
      <c r="G742" s="156">
        <f t="shared" si="24"/>
        <v>299.7800000000001</v>
      </c>
      <c r="H742" s="96">
        <v>71</v>
      </c>
      <c r="I742" s="100">
        <v>874.83</v>
      </c>
      <c r="J742" s="100">
        <v>575.05</v>
      </c>
    </row>
    <row r="743" spans="1:10" ht="23.25">
      <c r="A743" s="94"/>
      <c r="B743" s="96">
        <v>30</v>
      </c>
      <c r="C743" s="107">
        <v>85.3191</v>
      </c>
      <c r="D743" s="107">
        <v>85.3438</v>
      </c>
      <c r="E743" s="107">
        <f t="shared" si="23"/>
        <v>0.024699999999995725</v>
      </c>
      <c r="F743" s="185">
        <f t="shared" si="29"/>
        <v>83.34176873501274</v>
      </c>
      <c r="G743" s="156">
        <f t="shared" si="24"/>
        <v>296.37</v>
      </c>
      <c r="H743" s="96">
        <v>72</v>
      </c>
      <c r="I743" s="100">
        <v>862.34</v>
      </c>
      <c r="J743" s="100">
        <v>565.97</v>
      </c>
    </row>
    <row r="744" spans="1:10" ht="23.25">
      <c r="A744" s="94">
        <v>23784</v>
      </c>
      <c r="B744" s="96">
        <v>4</v>
      </c>
      <c r="C744" s="107">
        <v>85.0237</v>
      </c>
      <c r="D744" s="107">
        <v>85.0292</v>
      </c>
      <c r="E744" s="107">
        <f t="shared" si="23"/>
        <v>0.00549999999999784</v>
      </c>
      <c r="F744" s="185">
        <f t="shared" si="29"/>
        <v>15.920801250500316</v>
      </c>
      <c r="G744" s="156">
        <f t="shared" si="24"/>
        <v>345.46000000000004</v>
      </c>
      <c r="H744" s="96">
        <v>73</v>
      </c>
      <c r="I744" s="100">
        <v>721.44</v>
      </c>
      <c r="J744" s="100">
        <v>375.98</v>
      </c>
    </row>
    <row r="745" spans="1:10" ht="23.25">
      <c r="A745" s="94"/>
      <c r="B745" s="96">
        <v>5</v>
      </c>
      <c r="C745" s="107">
        <v>85.0462</v>
      </c>
      <c r="D745" s="107">
        <v>85.051</v>
      </c>
      <c r="E745" s="107">
        <f t="shared" si="23"/>
        <v>0.004800000000003024</v>
      </c>
      <c r="F745" s="185">
        <f t="shared" si="29"/>
        <v>14.933266963267352</v>
      </c>
      <c r="G745" s="156">
        <f t="shared" si="24"/>
        <v>321.42999999999995</v>
      </c>
      <c r="H745" s="96">
        <v>74</v>
      </c>
      <c r="I745" s="100">
        <v>874.26</v>
      </c>
      <c r="J745" s="100">
        <v>552.83</v>
      </c>
    </row>
    <row r="746" spans="1:10" ht="23.25">
      <c r="A746" s="94"/>
      <c r="B746" s="96">
        <v>6</v>
      </c>
      <c r="C746" s="107">
        <v>87.449</v>
      </c>
      <c r="D746" s="107">
        <v>87.4568</v>
      </c>
      <c r="E746" s="107">
        <f t="shared" si="23"/>
        <v>0.007800000000003138</v>
      </c>
      <c r="F746" s="185">
        <f t="shared" si="29"/>
        <v>21.183563727229398</v>
      </c>
      <c r="G746" s="156">
        <f t="shared" si="24"/>
        <v>368.21000000000004</v>
      </c>
      <c r="H746" s="96">
        <v>75</v>
      </c>
      <c r="I746" s="100">
        <v>734.24</v>
      </c>
      <c r="J746" s="100">
        <v>366.03</v>
      </c>
    </row>
    <row r="747" spans="1:10" ht="23.25">
      <c r="A747" s="94">
        <v>23794</v>
      </c>
      <c r="B747" s="96">
        <v>7</v>
      </c>
      <c r="C747" s="107">
        <v>86.405</v>
      </c>
      <c r="D747" s="107">
        <v>86.4107</v>
      </c>
      <c r="E747" s="107">
        <f t="shared" si="23"/>
        <v>0.005700000000004479</v>
      </c>
      <c r="F747" s="185">
        <f aca="true" t="shared" si="30" ref="F747:F756">((10^6)*E747/G747)</f>
        <v>18.252850006418853</v>
      </c>
      <c r="G747" s="156">
        <f t="shared" si="24"/>
        <v>312.28</v>
      </c>
      <c r="H747" s="96">
        <v>76</v>
      </c>
      <c r="I747" s="100">
        <v>853.36</v>
      </c>
      <c r="J747" s="100">
        <v>541.08</v>
      </c>
    </row>
    <row r="748" spans="1:10" ht="23.25">
      <c r="A748" s="94"/>
      <c r="B748" s="96">
        <v>8</v>
      </c>
      <c r="C748" s="107">
        <v>85.8874</v>
      </c>
      <c r="D748" s="107">
        <v>85.8958</v>
      </c>
      <c r="E748" s="107">
        <f t="shared" si="23"/>
        <v>0.008399999999994634</v>
      </c>
      <c r="F748" s="185">
        <f t="shared" si="30"/>
        <v>24.492652204323054</v>
      </c>
      <c r="G748" s="156">
        <f t="shared" si="24"/>
        <v>342.96</v>
      </c>
      <c r="H748" s="96">
        <v>77</v>
      </c>
      <c r="I748" s="100">
        <v>820.53</v>
      </c>
      <c r="J748" s="100">
        <v>477.57</v>
      </c>
    </row>
    <row r="749" spans="1:10" ht="23.25">
      <c r="A749" s="94"/>
      <c r="B749" s="96">
        <v>9</v>
      </c>
      <c r="C749" s="107">
        <v>86.5667</v>
      </c>
      <c r="D749" s="107">
        <v>86.5732</v>
      </c>
      <c r="E749" s="107">
        <f t="shared" si="23"/>
        <v>0.006500000000002615</v>
      </c>
      <c r="F749" s="185">
        <f t="shared" si="30"/>
        <v>20.028347815377497</v>
      </c>
      <c r="G749" s="156">
        <f t="shared" si="24"/>
        <v>324.5400000000001</v>
      </c>
      <c r="H749" s="96">
        <v>78</v>
      </c>
      <c r="I749" s="100">
        <v>847.97</v>
      </c>
      <c r="J749" s="100">
        <v>523.43</v>
      </c>
    </row>
    <row r="750" spans="1:10" ht="23.25">
      <c r="A750" s="94">
        <v>23809</v>
      </c>
      <c r="B750" s="96">
        <v>7</v>
      </c>
      <c r="C750" s="107">
        <v>86.367</v>
      </c>
      <c r="D750" s="107">
        <v>86.388</v>
      </c>
      <c r="E750" s="107">
        <f t="shared" si="23"/>
        <v>0.021000000000000796</v>
      </c>
      <c r="F750" s="185">
        <f t="shared" si="30"/>
        <v>63.31594657340367</v>
      </c>
      <c r="G750" s="156">
        <f t="shared" si="24"/>
        <v>331.67</v>
      </c>
      <c r="H750" s="96">
        <v>79</v>
      </c>
      <c r="I750" s="100">
        <v>795.98</v>
      </c>
      <c r="J750" s="100">
        <v>464.31</v>
      </c>
    </row>
    <row r="751" spans="1:10" ht="23.25">
      <c r="A751" s="94"/>
      <c r="B751" s="96">
        <v>8</v>
      </c>
      <c r="C751" s="107">
        <v>85.8525</v>
      </c>
      <c r="D751" s="107">
        <v>85.874</v>
      </c>
      <c r="E751" s="107">
        <f t="shared" si="23"/>
        <v>0.021499999999988972</v>
      </c>
      <c r="F751" s="185">
        <f t="shared" si="30"/>
        <v>66.00153491938289</v>
      </c>
      <c r="G751" s="156">
        <f t="shared" si="24"/>
        <v>325.74999999999994</v>
      </c>
      <c r="H751" s="96">
        <v>80</v>
      </c>
      <c r="I751" s="100">
        <v>835.42</v>
      </c>
      <c r="J751" s="100">
        <v>509.67</v>
      </c>
    </row>
    <row r="752" spans="1:10" ht="23.25">
      <c r="A752" s="94"/>
      <c r="B752" s="96">
        <v>9</v>
      </c>
      <c r="C752" s="107">
        <v>86.5246</v>
      </c>
      <c r="D752" s="107">
        <v>86.549</v>
      </c>
      <c r="E752" s="107">
        <f t="shared" si="23"/>
        <v>0.024399999999999977</v>
      </c>
      <c r="F752" s="185">
        <f t="shared" si="30"/>
        <v>77.23474297290447</v>
      </c>
      <c r="G752" s="156">
        <f t="shared" si="24"/>
        <v>315.91999999999996</v>
      </c>
      <c r="H752" s="96">
        <v>81</v>
      </c>
      <c r="I752" s="100">
        <v>883.53</v>
      </c>
      <c r="J752" s="100">
        <v>567.61</v>
      </c>
    </row>
    <row r="753" spans="1:10" ht="23.25">
      <c r="A753" s="94">
        <v>23817</v>
      </c>
      <c r="B753" s="96">
        <v>10</v>
      </c>
      <c r="C753" s="107">
        <v>85.0543</v>
      </c>
      <c r="D753" s="107">
        <v>85.055</v>
      </c>
      <c r="E753" s="107">
        <f t="shared" si="23"/>
        <v>0.0007000000000090267</v>
      </c>
      <c r="F753" s="185">
        <f t="shared" si="30"/>
        <v>2.370069409206117</v>
      </c>
      <c r="G753" s="156">
        <f t="shared" si="24"/>
        <v>295.35</v>
      </c>
      <c r="H753" s="96">
        <v>82</v>
      </c>
      <c r="I753" s="100">
        <v>848.44</v>
      </c>
      <c r="J753" s="100">
        <v>553.09</v>
      </c>
    </row>
    <row r="754" spans="1:10" ht="23.25">
      <c r="A754" s="94"/>
      <c r="B754" s="96">
        <v>11</v>
      </c>
      <c r="C754" s="107">
        <v>86.07</v>
      </c>
      <c r="D754" s="107">
        <v>86.073</v>
      </c>
      <c r="E754" s="107">
        <f t="shared" si="23"/>
        <v>0.0030000000000001137</v>
      </c>
      <c r="F754" s="185">
        <f t="shared" si="30"/>
        <v>8.357709987463751</v>
      </c>
      <c r="G754" s="156">
        <f t="shared" si="24"/>
        <v>358.95</v>
      </c>
      <c r="H754" s="96">
        <v>83</v>
      </c>
      <c r="I754" s="100">
        <v>824.11</v>
      </c>
      <c r="J754" s="100">
        <v>465.16</v>
      </c>
    </row>
    <row r="755" spans="1:10" s="216" customFormat="1" ht="24" thickBot="1">
      <c r="A755" s="160"/>
      <c r="B755" s="161">
        <v>12</v>
      </c>
      <c r="C755" s="162">
        <v>84.8086</v>
      </c>
      <c r="D755" s="162">
        <v>84.8131</v>
      </c>
      <c r="E755" s="162">
        <f t="shared" si="23"/>
        <v>0.004500000000007276</v>
      </c>
      <c r="F755" s="190">
        <f t="shared" si="30"/>
        <v>12.098725600922934</v>
      </c>
      <c r="G755" s="163">
        <f t="shared" si="24"/>
        <v>371.94</v>
      </c>
      <c r="H755" s="161">
        <v>84</v>
      </c>
      <c r="I755" s="164">
        <v>737.78</v>
      </c>
      <c r="J755" s="164">
        <v>365.84</v>
      </c>
    </row>
    <row r="756" spans="1:10" ht="23.25">
      <c r="A756" s="136">
        <v>23837</v>
      </c>
      <c r="B756" s="137">
        <v>25</v>
      </c>
      <c r="C756" s="138">
        <v>91.3991</v>
      </c>
      <c r="D756" s="138">
        <v>91.4048</v>
      </c>
      <c r="E756" s="138">
        <f t="shared" si="23"/>
        <v>0.005699999999990268</v>
      </c>
      <c r="F756" s="187">
        <f t="shared" si="30"/>
        <v>19.073751840417174</v>
      </c>
      <c r="G756" s="158">
        <f t="shared" si="24"/>
        <v>298.84000000000003</v>
      </c>
      <c r="H756" s="137">
        <v>1</v>
      </c>
      <c r="I756" s="141">
        <v>684.62</v>
      </c>
      <c r="J756" s="141">
        <v>385.78</v>
      </c>
    </row>
    <row r="757" spans="1:10" ht="23.25">
      <c r="A757" s="136"/>
      <c r="B757" s="137">
        <v>26</v>
      </c>
      <c r="C757" s="138">
        <v>84.0067</v>
      </c>
      <c r="D757" s="138">
        <v>84.0172</v>
      </c>
      <c r="E757" s="138">
        <f t="shared" si="23"/>
        <v>0.010500000000007503</v>
      </c>
      <c r="F757" s="187">
        <f>((10^6)*E757/G757)</f>
        <v>36.288232244712304</v>
      </c>
      <c r="G757" s="158">
        <f t="shared" si="24"/>
        <v>289.34999999999997</v>
      </c>
      <c r="H757" s="137">
        <v>2</v>
      </c>
      <c r="I757" s="141">
        <v>762.4</v>
      </c>
      <c r="J757" s="141">
        <v>473.05</v>
      </c>
    </row>
    <row r="758" spans="1:10" ht="23.25">
      <c r="A758" s="136"/>
      <c r="B758" s="137">
        <v>27</v>
      </c>
      <c r="C758" s="138">
        <v>88.4242</v>
      </c>
      <c r="D758" s="138">
        <v>88.431</v>
      </c>
      <c r="E758" s="138">
        <f t="shared" si="23"/>
        <v>0.006799999999998363</v>
      </c>
      <c r="F758" s="187">
        <f>((10^6)*E758/G758)</f>
        <v>21.133107499140266</v>
      </c>
      <c r="G758" s="158">
        <f t="shared" si="24"/>
        <v>321.77</v>
      </c>
      <c r="H758" s="137">
        <v>3</v>
      </c>
      <c r="I758" s="141">
        <v>695.66</v>
      </c>
      <c r="J758" s="141">
        <v>373.89</v>
      </c>
    </row>
    <row r="759" spans="1:10" ht="23.25">
      <c r="A759" s="136">
        <v>23853</v>
      </c>
      <c r="B759" s="137">
        <v>28</v>
      </c>
      <c r="C759" s="138">
        <v>91.7332</v>
      </c>
      <c r="D759" s="138">
        <v>91.7497</v>
      </c>
      <c r="E759" s="138">
        <f aca="true" t="shared" si="31" ref="E759:E765">D759-C759</f>
        <v>0.01650000000000773</v>
      </c>
      <c r="F759" s="187">
        <f aca="true" t="shared" si="32" ref="F759:F765">((10^6)*E759/G759)</f>
        <v>56.49330639917736</v>
      </c>
      <c r="G759" s="158">
        <f aca="true" t="shared" si="33" ref="G759:G765">I759-J759</f>
        <v>292.07</v>
      </c>
      <c r="H759" s="137">
        <v>4</v>
      </c>
      <c r="I759" s="141">
        <v>661.11</v>
      </c>
      <c r="J759" s="141">
        <v>369.04</v>
      </c>
    </row>
    <row r="760" spans="1:10" ht="23.25">
      <c r="A760" s="136"/>
      <c r="B760" s="137">
        <v>29</v>
      </c>
      <c r="C760" s="138">
        <v>86.0929</v>
      </c>
      <c r="D760" s="138">
        <v>86.143</v>
      </c>
      <c r="E760" s="138">
        <f t="shared" si="31"/>
        <v>0.05010000000000048</v>
      </c>
      <c r="F760" s="187">
        <f t="shared" si="32"/>
        <v>155.70611636002138</v>
      </c>
      <c r="G760" s="158">
        <f t="shared" si="33"/>
        <v>321.76</v>
      </c>
      <c r="H760" s="137">
        <v>5</v>
      </c>
      <c r="I760" s="141">
        <v>693.99</v>
      </c>
      <c r="J760" s="141">
        <v>372.23</v>
      </c>
    </row>
    <row r="761" spans="1:10" ht="23.25">
      <c r="A761" s="136"/>
      <c r="B761" s="137">
        <v>30</v>
      </c>
      <c r="C761" s="138">
        <v>85.0579</v>
      </c>
      <c r="D761" s="138">
        <v>85.104</v>
      </c>
      <c r="E761" s="138">
        <f t="shared" si="31"/>
        <v>0.04609999999999559</v>
      </c>
      <c r="F761" s="187">
        <f t="shared" si="32"/>
        <v>154.93715130737243</v>
      </c>
      <c r="G761" s="158">
        <f t="shared" si="33"/>
        <v>297.53999999999996</v>
      </c>
      <c r="H761" s="137">
        <v>6</v>
      </c>
      <c r="I761" s="141">
        <v>691.03</v>
      </c>
      <c r="J761" s="141">
        <v>393.49</v>
      </c>
    </row>
    <row r="762" spans="1:10" ht="23.25">
      <c r="A762" s="136">
        <v>23868</v>
      </c>
      <c r="B762" s="137">
        <v>28</v>
      </c>
      <c r="C762" s="138">
        <v>91.7502</v>
      </c>
      <c r="D762" s="138">
        <v>91.7537</v>
      </c>
      <c r="E762" s="138">
        <f t="shared" si="31"/>
        <v>0.0034999999999882903</v>
      </c>
      <c r="F762" s="187">
        <f t="shared" si="32"/>
        <v>11.220106430686322</v>
      </c>
      <c r="G762" s="158">
        <f t="shared" si="33"/>
        <v>311.93999999999994</v>
      </c>
      <c r="H762" s="137">
        <v>7</v>
      </c>
      <c r="I762" s="141">
        <v>868.05</v>
      </c>
      <c r="J762" s="141">
        <v>556.11</v>
      </c>
    </row>
    <row r="763" spans="1:10" ht="23.25">
      <c r="A763" s="136"/>
      <c r="B763" s="137">
        <v>29</v>
      </c>
      <c r="C763" s="138">
        <v>85.2617</v>
      </c>
      <c r="D763" s="138">
        <v>85.2662</v>
      </c>
      <c r="E763" s="138">
        <f t="shared" si="31"/>
        <v>0.004499999999993065</v>
      </c>
      <c r="F763" s="187">
        <f t="shared" si="32"/>
        <v>12.411054112176801</v>
      </c>
      <c r="G763" s="158">
        <f t="shared" si="33"/>
        <v>362.58000000000004</v>
      </c>
      <c r="H763" s="137">
        <v>8</v>
      </c>
      <c r="I763" s="141">
        <v>705.96</v>
      </c>
      <c r="J763" s="141">
        <v>343.38</v>
      </c>
    </row>
    <row r="764" spans="1:10" ht="23.25">
      <c r="A764" s="136"/>
      <c r="B764" s="137">
        <v>30</v>
      </c>
      <c r="C764" s="138">
        <v>85.3252</v>
      </c>
      <c r="D764" s="138">
        <v>85.3322</v>
      </c>
      <c r="E764" s="138">
        <f t="shared" si="31"/>
        <v>0.007000000000005002</v>
      </c>
      <c r="F764" s="187">
        <f t="shared" si="32"/>
        <v>22.53122183598881</v>
      </c>
      <c r="G764" s="158">
        <f t="shared" si="33"/>
        <v>310.67999999999995</v>
      </c>
      <c r="H764" s="137">
        <v>9</v>
      </c>
      <c r="I764" s="141">
        <v>875.76</v>
      </c>
      <c r="J764" s="141">
        <v>565.08</v>
      </c>
    </row>
    <row r="765" spans="1:10" ht="23.25">
      <c r="A765" s="136">
        <v>23873</v>
      </c>
      <c r="B765" s="137">
        <v>31</v>
      </c>
      <c r="C765" s="138">
        <v>91.382</v>
      </c>
      <c r="D765" s="138">
        <v>91.4266</v>
      </c>
      <c r="E765" s="138">
        <f t="shared" si="31"/>
        <v>0.04459999999998843</v>
      </c>
      <c r="F765" s="187">
        <f t="shared" si="32"/>
        <v>141.7763367028687</v>
      </c>
      <c r="G765" s="158">
        <f t="shared" si="33"/>
        <v>314.5799999999999</v>
      </c>
      <c r="H765" s="137">
        <v>10</v>
      </c>
      <c r="I765" s="141">
        <v>842.41</v>
      </c>
      <c r="J765" s="141">
        <v>527.83</v>
      </c>
    </row>
    <row r="766" spans="1:10" ht="23.25">
      <c r="A766" s="136"/>
      <c r="B766" s="137">
        <v>32</v>
      </c>
      <c r="C766" s="138">
        <v>83.9596</v>
      </c>
      <c r="D766" s="138">
        <v>84.0062</v>
      </c>
      <c r="E766" s="138">
        <f aca="true" t="shared" si="34" ref="E766:E775">D766-C766</f>
        <v>0.04660000000001219</v>
      </c>
      <c r="F766" s="187">
        <f aca="true" t="shared" si="35" ref="F766:F775">((10^6)*E766/G766)</f>
        <v>142.56432220764276</v>
      </c>
      <c r="G766" s="158">
        <f aca="true" t="shared" si="36" ref="G766:G775">I766-J766</f>
        <v>326.87</v>
      </c>
      <c r="H766" s="137">
        <v>11</v>
      </c>
      <c r="I766" s="141">
        <v>879.62</v>
      </c>
      <c r="J766" s="141">
        <v>552.75</v>
      </c>
    </row>
    <row r="767" spans="1:10" ht="23.25">
      <c r="A767" s="136"/>
      <c r="B767" s="137">
        <v>33</v>
      </c>
      <c r="C767" s="138">
        <v>88.3952</v>
      </c>
      <c r="D767" s="138">
        <v>88.448</v>
      </c>
      <c r="E767" s="138">
        <f t="shared" si="34"/>
        <v>0.05279999999999063</v>
      </c>
      <c r="F767" s="187">
        <f t="shared" si="35"/>
        <v>147.14488755118197</v>
      </c>
      <c r="G767" s="158">
        <f t="shared" si="36"/>
        <v>358.83000000000004</v>
      </c>
      <c r="H767" s="137">
        <v>12</v>
      </c>
      <c r="I767" s="141">
        <v>716.85</v>
      </c>
      <c r="J767" s="141">
        <v>358.02</v>
      </c>
    </row>
    <row r="768" spans="1:10" ht="23.25">
      <c r="A768" s="136">
        <v>23886</v>
      </c>
      <c r="B768" s="137">
        <v>34</v>
      </c>
      <c r="C768" s="138">
        <v>87.0003</v>
      </c>
      <c r="D768" s="138">
        <v>87.0138</v>
      </c>
      <c r="E768" s="138">
        <f t="shared" si="34"/>
        <v>0.013500000000007617</v>
      </c>
      <c r="F768" s="187">
        <f t="shared" si="35"/>
        <v>37.6222723852733</v>
      </c>
      <c r="G768" s="158">
        <f t="shared" si="36"/>
        <v>358.83</v>
      </c>
      <c r="H768" s="137">
        <v>13</v>
      </c>
      <c r="I768" s="141">
        <v>708.01</v>
      </c>
      <c r="J768" s="141">
        <v>349.18</v>
      </c>
    </row>
    <row r="769" spans="1:10" ht="23.25">
      <c r="A769" s="136"/>
      <c r="B769" s="137">
        <v>35</v>
      </c>
      <c r="C769" s="138">
        <v>86.0615</v>
      </c>
      <c r="D769" s="138">
        <v>86.0809</v>
      </c>
      <c r="E769" s="138">
        <f t="shared" si="34"/>
        <v>0.019400000000004525</v>
      </c>
      <c r="F769" s="187">
        <f t="shared" si="35"/>
        <v>52.41684904489078</v>
      </c>
      <c r="G769" s="158">
        <f t="shared" si="36"/>
        <v>370.10999999999996</v>
      </c>
      <c r="H769" s="137">
        <v>14</v>
      </c>
      <c r="I769" s="141">
        <v>749.05</v>
      </c>
      <c r="J769" s="141">
        <v>378.94</v>
      </c>
    </row>
    <row r="770" spans="1:10" ht="23.25">
      <c r="A770" s="136"/>
      <c r="B770" s="137">
        <v>36</v>
      </c>
      <c r="C770" s="138">
        <v>85.0261</v>
      </c>
      <c r="D770" s="138">
        <v>85.0352</v>
      </c>
      <c r="E770" s="138">
        <f t="shared" si="34"/>
        <v>0.00910000000000366</v>
      </c>
      <c r="F770" s="187">
        <f t="shared" si="35"/>
        <v>27.17391304348919</v>
      </c>
      <c r="G770" s="158">
        <f t="shared" si="36"/>
        <v>334.88</v>
      </c>
      <c r="H770" s="137">
        <v>15</v>
      </c>
      <c r="I770" s="141">
        <v>836.98</v>
      </c>
      <c r="J770" s="141">
        <v>502.1</v>
      </c>
    </row>
    <row r="771" spans="1:10" ht="23.25">
      <c r="A771" s="136">
        <v>23910</v>
      </c>
      <c r="B771" s="137">
        <v>10</v>
      </c>
      <c r="C771" s="138">
        <v>85.1193</v>
      </c>
      <c r="D771" s="138">
        <v>85.1331</v>
      </c>
      <c r="E771" s="138">
        <f t="shared" si="34"/>
        <v>0.013800000000003365</v>
      </c>
      <c r="F771" s="187">
        <f t="shared" si="35"/>
        <v>40.59778771476631</v>
      </c>
      <c r="G771" s="158">
        <f t="shared" si="36"/>
        <v>339.92</v>
      </c>
      <c r="H771" s="137">
        <v>16</v>
      </c>
      <c r="I771" s="141">
        <v>710.76</v>
      </c>
      <c r="J771" s="141">
        <v>370.84</v>
      </c>
    </row>
    <row r="772" spans="1:10" ht="23.25">
      <c r="A772" s="136"/>
      <c r="B772" s="137">
        <v>11</v>
      </c>
      <c r="C772" s="138">
        <v>86.1249</v>
      </c>
      <c r="D772" s="138">
        <v>86.1363</v>
      </c>
      <c r="E772" s="138">
        <f t="shared" si="34"/>
        <v>0.011400000000008959</v>
      </c>
      <c r="F772" s="187">
        <f t="shared" si="35"/>
        <v>33.77277440381857</v>
      </c>
      <c r="G772" s="158">
        <f t="shared" si="36"/>
        <v>337.54999999999995</v>
      </c>
      <c r="H772" s="137">
        <v>17</v>
      </c>
      <c r="I772" s="141">
        <v>704.77</v>
      </c>
      <c r="J772" s="141">
        <v>367.22</v>
      </c>
    </row>
    <row r="773" spans="1:10" ht="23.25">
      <c r="A773" s="136"/>
      <c r="B773" s="137">
        <v>12</v>
      </c>
      <c r="C773" s="138">
        <v>84.8704</v>
      </c>
      <c r="D773" s="138">
        <v>84.8789</v>
      </c>
      <c r="E773" s="138">
        <f t="shared" si="34"/>
        <v>0.008499999999997954</v>
      </c>
      <c r="F773" s="187">
        <f t="shared" si="35"/>
        <v>29.353869530676356</v>
      </c>
      <c r="G773" s="158">
        <f t="shared" si="36"/>
        <v>289.57000000000005</v>
      </c>
      <c r="H773" s="137">
        <v>18</v>
      </c>
      <c r="I773" s="141">
        <v>847.5</v>
      </c>
      <c r="J773" s="141">
        <v>557.93</v>
      </c>
    </row>
    <row r="774" spans="1:10" ht="23.25">
      <c r="A774" s="136">
        <v>23915</v>
      </c>
      <c r="B774" s="137">
        <v>13</v>
      </c>
      <c r="C774" s="138">
        <v>85.339</v>
      </c>
      <c r="D774" s="138">
        <v>85.3424</v>
      </c>
      <c r="E774" s="138">
        <f t="shared" si="34"/>
        <v>0.0033999999999991815</v>
      </c>
      <c r="F774" s="187">
        <f t="shared" si="35"/>
        <v>12.762762762759689</v>
      </c>
      <c r="G774" s="158">
        <f t="shared" si="36"/>
        <v>266.40000000000003</v>
      </c>
      <c r="H774" s="137">
        <v>19</v>
      </c>
      <c r="I774" s="141">
        <v>760.86</v>
      </c>
      <c r="J774" s="141">
        <v>494.46</v>
      </c>
    </row>
    <row r="775" spans="1:10" ht="23.25">
      <c r="A775" s="136"/>
      <c r="B775" s="137">
        <v>14</v>
      </c>
      <c r="C775" s="138">
        <v>87.831</v>
      </c>
      <c r="D775" s="138">
        <v>87.8364</v>
      </c>
      <c r="E775" s="138">
        <f t="shared" si="34"/>
        <v>0.00539999999999452</v>
      </c>
      <c r="F775" s="187">
        <f t="shared" si="35"/>
        <v>17.621720402018408</v>
      </c>
      <c r="G775" s="158">
        <f t="shared" si="36"/>
        <v>306.44</v>
      </c>
      <c r="H775" s="137">
        <v>20</v>
      </c>
      <c r="I775" s="141">
        <v>815.03</v>
      </c>
      <c r="J775" s="141">
        <v>508.59</v>
      </c>
    </row>
    <row r="776" spans="1:10" ht="23.25">
      <c r="A776" s="136"/>
      <c r="B776" s="137">
        <v>15</v>
      </c>
      <c r="C776" s="138">
        <v>87.035</v>
      </c>
      <c r="D776" s="138">
        <v>87.0389</v>
      </c>
      <c r="E776" s="138">
        <f>D776-C776</f>
        <v>0.003900000000001569</v>
      </c>
      <c r="F776" s="187">
        <f>((10^6)*E776/G776)</f>
        <v>14.172541609134274</v>
      </c>
      <c r="G776" s="158">
        <f>I776-J776</f>
        <v>275.17999999999995</v>
      </c>
      <c r="H776" s="137">
        <v>21</v>
      </c>
      <c r="I776" s="141">
        <v>828.42</v>
      </c>
      <c r="J776" s="141">
        <v>553.24</v>
      </c>
    </row>
    <row r="777" spans="1:10" ht="23.25">
      <c r="A777" s="136">
        <v>23944</v>
      </c>
      <c r="B777" s="137">
        <v>25</v>
      </c>
      <c r="C777" s="138">
        <v>87.2559</v>
      </c>
      <c r="D777" s="138">
        <v>87.3572</v>
      </c>
      <c r="E777" s="138">
        <f>D777-C777</f>
        <v>0.10130000000000905</v>
      </c>
      <c r="F777" s="187">
        <f>((10^6)*E777/G777)</f>
        <v>308.42771891368</v>
      </c>
      <c r="G777" s="158">
        <f>I777-J777</f>
        <v>328.44</v>
      </c>
      <c r="H777" s="137">
        <v>22</v>
      </c>
      <c r="I777" s="141">
        <v>694.25</v>
      </c>
      <c r="J777" s="141">
        <v>365.81</v>
      </c>
    </row>
    <row r="778" spans="1:10" ht="23.25">
      <c r="A778" s="136"/>
      <c r="B778" s="137">
        <v>26</v>
      </c>
      <c r="C778" s="138">
        <v>88.7664</v>
      </c>
      <c r="D778" s="138">
        <v>88.8726</v>
      </c>
      <c r="E778" s="138">
        <f>D778-C778</f>
        <v>0.10620000000000118</v>
      </c>
      <c r="F778" s="187">
        <f>((10^6)*E778/G778)</f>
        <v>322.61004283241033</v>
      </c>
      <c r="G778" s="158">
        <f>I778-J778</f>
        <v>329.19000000000005</v>
      </c>
      <c r="H778" s="137">
        <v>23</v>
      </c>
      <c r="I778" s="141">
        <v>880.09</v>
      </c>
      <c r="J778" s="141">
        <v>550.9</v>
      </c>
    </row>
    <row r="779" spans="1:10" ht="23.25">
      <c r="A779" s="136"/>
      <c r="B779" s="137">
        <v>27</v>
      </c>
      <c r="C779" s="138">
        <v>88.061</v>
      </c>
      <c r="D779" s="138">
        <v>88.1515</v>
      </c>
      <c r="E779" s="138">
        <f aca="true" t="shared" si="37" ref="E779:E790">D779-C779</f>
        <v>0.09049999999999159</v>
      </c>
      <c r="F779" s="187">
        <f aca="true" t="shared" si="38" ref="F779:F790">((10^6)*E779/G779)</f>
        <v>284.50172901600627</v>
      </c>
      <c r="G779" s="158">
        <f aca="true" t="shared" si="39" ref="G779:G790">I779-J779</f>
        <v>318.09999999999997</v>
      </c>
      <c r="H779" s="137">
        <v>24</v>
      </c>
      <c r="I779" s="141">
        <v>820.16</v>
      </c>
      <c r="J779" s="141">
        <v>502.06</v>
      </c>
    </row>
    <row r="780" spans="1:10" ht="23.25">
      <c r="A780" s="136">
        <v>23949</v>
      </c>
      <c r="B780" s="137">
        <v>28</v>
      </c>
      <c r="C780" s="138">
        <v>91.7696</v>
      </c>
      <c r="D780" s="138">
        <v>91.8517</v>
      </c>
      <c r="E780" s="138">
        <f t="shared" si="37"/>
        <v>0.08209999999999695</v>
      </c>
      <c r="F780" s="187">
        <f t="shared" si="38"/>
        <v>217.55259950182034</v>
      </c>
      <c r="G780" s="158">
        <f t="shared" si="39"/>
        <v>377.38</v>
      </c>
      <c r="H780" s="137">
        <v>25</v>
      </c>
      <c r="I780" s="141">
        <v>647.85</v>
      </c>
      <c r="J780" s="141">
        <v>270.47</v>
      </c>
    </row>
    <row r="781" spans="1:10" ht="23.25">
      <c r="A781" s="136"/>
      <c r="B781" s="137">
        <v>29</v>
      </c>
      <c r="C781" s="138">
        <v>85.279</v>
      </c>
      <c r="D781" s="138">
        <v>85.3677</v>
      </c>
      <c r="E781" s="138">
        <f t="shared" si="37"/>
        <v>0.08870000000000289</v>
      </c>
      <c r="F781" s="187">
        <f t="shared" si="38"/>
        <v>298.7135448238799</v>
      </c>
      <c r="G781" s="158">
        <f t="shared" si="39"/>
        <v>296.93999999999994</v>
      </c>
      <c r="H781" s="137">
        <v>26</v>
      </c>
      <c r="I781" s="141">
        <v>853.01</v>
      </c>
      <c r="J781" s="141">
        <v>556.07</v>
      </c>
    </row>
    <row r="782" spans="1:10" ht="23.25">
      <c r="A782" s="136"/>
      <c r="B782" s="137">
        <v>30</v>
      </c>
      <c r="C782" s="138">
        <v>85.3444</v>
      </c>
      <c r="D782" s="138">
        <v>85.4386</v>
      </c>
      <c r="E782" s="138">
        <f t="shared" si="37"/>
        <v>0.09420000000000073</v>
      </c>
      <c r="F782" s="187">
        <f t="shared" si="38"/>
        <v>316.2771958098332</v>
      </c>
      <c r="G782" s="158">
        <f t="shared" si="39"/>
        <v>297.84000000000003</v>
      </c>
      <c r="H782" s="137">
        <v>27</v>
      </c>
      <c r="I782" s="141">
        <v>855.83</v>
      </c>
      <c r="J782" s="141">
        <v>557.99</v>
      </c>
    </row>
    <row r="783" spans="1:10" ht="23.25">
      <c r="A783" s="136">
        <v>23970</v>
      </c>
      <c r="B783" s="137">
        <v>1</v>
      </c>
      <c r="C783" s="138">
        <v>85.427</v>
      </c>
      <c r="D783" s="138">
        <v>85.5122</v>
      </c>
      <c r="E783" s="138">
        <f t="shared" si="37"/>
        <v>0.08520000000000039</v>
      </c>
      <c r="F783" s="187">
        <f t="shared" si="38"/>
        <v>270.2874183110221</v>
      </c>
      <c r="G783" s="158">
        <f t="shared" si="39"/>
        <v>315.22</v>
      </c>
      <c r="H783" s="137">
        <v>28</v>
      </c>
      <c r="I783" s="141">
        <v>640.99</v>
      </c>
      <c r="J783" s="141">
        <v>325.77</v>
      </c>
    </row>
    <row r="784" spans="1:10" ht="23.25">
      <c r="A784" s="136"/>
      <c r="B784" s="137">
        <v>2</v>
      </c>
      <c r="C784" s="138">
        <v>87.4852</v>
      </c>
      <c r="D784" s="138">
        <v>87.5595</v>
      </c>
      <c r="E784" s="138">
        <f t="shared" si="37"/>
        <v>0.07429999999999382</v>
      </c>
      <c r="F784" s="187">
        <f t="shared" si="38"/>
        <v>283.4795879435094</v>
      </c>
      <c r="G784" s="158">
        <f t="shared" si="39"/>
        <v>262.1</v>
      </c>
      <c r="H784" s="137">
        <v>29</v>
      </c>
      <c r="I784" s="141">
        <v>806.11</v>
      </c>
      <c r="J784" s="141">
        <v>544.01</v>
      </c>
    </row>
    <row r="785" spans="1:10" ht="23.25">
      <c r="A785" s="136"/>
      <c r="B785" s="137">
        <v>3</v>
      </c>
      <c r="C785" s="138">
        <v>85.8953</v>
      </c>
      <c r="D785" s="138">
        <v>85.9714</v>
      </c>
      <c r="E785" s="138">
        <f t="shared" si="37"/>
        <v>0.07609999999999673</v>
      </c>
      <c r="F785" s="187">
        <f t="shared" si="38"/>
        <v>273.5442127965374</v>
      </c>
      <c r="G785" s="158">
        <f t="shared" si="39"/>
        <v>278.20000000000005</v>
      </c>
      <c r="H785" s="137">
        <v>30</v>
      </c>
      <c r="I785" s="141">
        <v>835.37</v>
      </c>
      <c r="J785" s="141">
        <v>557.17</v>
      </c>
    </row>
    <row r="786" spans="1:10" ht="23.25">
      <c r="A786" s="136">
        <v>23976</v>
      </c>
      <c r="B786" s="137">
        <v>4</v>
      </c>
      <c r="C786" s="138">
        <v>85.0401</v>
      </c>
      <c r="D786" s="138">
        <v>85.9193</v>
      </c>
      <c r="E786" s="138">
        <f t="shared" si="37"/>
        <v>0.8792000000000115</v>
      </c>
      <c r="F786" s="187">
        <f t="shared" si="38"/>
        <v>2783.7760820695044</v>
      </c>
      <c r="G786" s="158">
        <f t="shared" si="39"/>
        <v>315.83</v>
      </c>
      <c r="H786" s="137">
        <v>31</v>
      </c>
      <c r="I786" s="141">
        <v>701.63</v>
      </c>
      <c r="J786" s="141">
        <v>385.8</v>
      </c>
    </row>
    <row r="787" spans="1:10" ht="23.25">
      <c r="A787" s="136"/>
      <c r="B787" s="137">
        <v>5</v>
      </c>
      <c r="C787" s="138">
        <v>86.1386</v>
      </c>
      <c r="D787" s="138">
        <v>87.0763</v>
      </c>
      <c r="E787" s="138">
        <f t="shared" si="37"/>
        <v>0.9377000000000066</v>
      </c>
      <c r="F787" s="187">
        <f t="shared" si="38"/>
        <v>3138.1145209330566</v>
      </c>
      <c r="G787" s="158">
        <f t="shared" si="39"/>
        <v>298.81</v>
      </c>
      <c r="H787" s="137">
        <v>32</v>
      </c>
      <c r="I787" s="141">
        <v>804.27</v>
      </c>
      <c r="J787" s="141">
        <v>505.46</v>
      </c>
    </row>
    <row r="788" spans="1:10" ht="23.25">
      <c r="A788" s="136"/>
      <c r="B788" s="137">
        <v>6</v>
      </c>
      <c r="C788" s="138">
        <v>87.4648</v>
      </c>
      <c r="D788" s="138">
        <v>88.9107</v>
      </c>
      <c r="E788" s="138">
        <f t="shared" si="37"/>
        <v>1.4459000000000088</v>
      </c>
      <c r="F788" s="187">
        <f t="shared" si="38"/>
        <v>4188.222344523967</v>
      </c>
      <c r="G788" s="158">
        <f t="shared" si="39"/>
        <v>345.22999999999996</v>
      </c>
      <c r="H788" s="137">
        <v>33</v>
      </c>
      <c r="I788" s="141">
        <v>728.18</v>
      </c>
      <c r="J788" s="141">
        <v>382.95</v>
      </c>
    </row>
    <row r="789" spans="1:10" ht="23.25">
      <c r="A789" s="136">
        <v>24006</v>
      </c>
      <c r="B789" s="137">
        <v>19</v>
      </c>
      <c r="C789" s="138">
        <v>86.1661</v>
      </c>
      <c r="D789" s="138">
        <v>86.2326</v>
      </c>
      <c r="E789" s="138">
        <f t="shared" si="37"/>
        <v>0.06650000000000489</v>
      </c>
      <c r="F789" s="187">
        <f t="shared" si="38"/>
        <v>219.9728755251394</v>
      </c>
      <c r="G789" s="158">
        <f t="shared" si="39"/>
        <v>302.31</v>
      </c>
      <c r="H789" s="137">
        <v>34</v>
      </c>
      <c r="I789" s="141">
        <v>739.72</v>
      </c>
      <c r="J789" s="141">
        <v>437.41</v>
      </c>
    </row>
    <row r="790" spans="1:10" ht="23.25">
      <c r="A790" s="136"/>
      <c r="B790" s="137">
        <v>20</v>
      </c>
      <c r="C790" s="138">
        <v>87.4521</v>
      </c>
      <c r="D790" s="138">
        <v>87.5453</v>
      </c>
      <c r="E790" s="138">
        <f t="shared" si="37"/>
        <v>0.09319999999999595</v>
      </c>
      <c r="F790" s="187">
        <f t="shared" si="38"/>
        <v>291.3137248773043</v>
      </c>
      <c r="G790" s="158">
        <f t="shared" si="39"/>
        <v>319.92999999999995</v>
      </c>
      <c r="H790" s="137">
        <v>35</v>
      </c>
      <c r="I790" s="141">
        <v>698.4</v>
      </c>
      <c r="J790" s="141">
        <v>378.47</v>
      </c>
    </row>
    <row r="791" spans="1:10" ht="23.25">
      <c r="A791" s="136"/>
      <c r="B791" s="137">
        <v>21</v>
      </c>
      <c r="C791" s="138">
        <v>90.0756</v>
      </c>
      <c r="D791" s="138">
        <v>90.1761</v>
      </c>
      <c r="E791" s="138">
        <f aca="true" t="shared" si="40" ref="E791:E796">D791-C791</f>
        <v>0.10050000000001091</v>
      </c>
      <c r="F791" s="187">
        <f aca="true" t="shared" si="41" ref="F791:F796">((10^6)*E791/G791)</f>
        <v>294.6954813359849</v>
      </c>
      <c r="G791" s="158">
        <f aca="true" t="shared" si="42" ref="G791:G796">I791-J791</f>
        <v>341.03</v>
      </c>
      <c r="H791" s="137">
        <v>36</v>
      </c>
      <c r="I791" s="141">
        <v>707.02</v>
      </c>
      <c r="J791" s="141">
        <v>365.99</v>
      </c>
    </row>
    <row r="792" spans="1:10" ht="23.25">
      <c r="A792" s="136">
        <v>24012</v>
      </c>
      <c r="B792" s="137">
        <v>22</v>
      </c>
      <c r="C792" s="138">
        <v>86.2072</v>
      </c>
      <c r="D792" s="138">
        <v>86.332</v>
      </c>
      <c r="E792" s="138">
        <f t="shared" si="40"/>
        <v>0.12479999999999336</v>
      </c>
      <c r="F792" s="187">
        <f t="shared" si="41"/>
        <v>408.4437898870672</v>
      </c>
      <c r="G792" s="158">
        <f t="shared" si="42"/>
        <v>305.54999999999995</v>
      </c>
      <c r="H792" s="137">
        <v>37</v>
      </c>
      <c r="I792" s="141">
        <v>830.02</v>
      </c>
      <c r="J792" s="141">
        <v>524.47</v>
      </c>
    </row>
    <row r="793" spans="1:10" ht="23.25">
      <c r="A793" s="136"/>
      <c r="B793" s="137">
        <v>23</v>
      </c>
      <c r="C793" s="138">
        <v>87.7104</v>
      </c>
      <c r="D793" s="138">
        <v>87.8516</v>
      </c>
      <c r="E793" s="138">
        <f t="shared" si="40"/>
        <v>0.14119999999999777</v>
      </c>
      <c r="F793" s="187">
        <f t="shared" si="41"/>
        <v>475.6450852253512</v>
      </c>
      <c r="G793" s="158">
        <f t="shared" si="42"/>
        <v>296.86</v>
      </c>
      <c r="H793" s="137">
        <v>38</v>
      </c>
      <c r="I793" s="141">
        <v>817.72</v>
      </c>
      <c r="J793" s="141">
        <v>520.86</v>
      </c>
    </row>
    <row r="794" spans="1:10" ht="23.25">
      <c r="A794" s="136"/>
      <c r="B794" s="137">
        <v>24</v>
      </c>
      <c r="C794" s="138">
        <v>87.8979</v>
      </c>
      <c r="D794" s="138">
        <v>88.0254</v>
      </c>
      <c r="E794" s="138">
        <f t="shared" si="40"/>
        <v>0.12749999999999773</v>
      </c>
      <c r="F794" s="187">
        <f t="shared" si="41"/>
        <v>377.2412568790986</v>
      </c>
      <c r="G794" s="158">
        <f t="shared" si="42"/>
        <v>337.97999999999996</v>
      </c>
      <c r="H794" s="137">
        <v>39</v>
      </c>
      <c r="I794" s="141">
        <v>704.03</v>
      </c>
      <c r="J794" s="141">
        <v>366.05</v>
      </c>
    </row>
    <row r="795" spans="1:10" ht="23.25">
      <c r="A795" s="136">
        <v>24025</v>
      </c>
      <c r="B795" s="137">
        <v>1</v>
      </c>
      <c r="C795" s="138">
        <v>85.4385</v>
      </c>
      <c r="D795" s="138">
        <v>85.703</v>
      </c>
      <c r="E795" s="138">
        <f t="shared" si="40"/>
        <v>0.2644999999999982</v>
      </c>
      <c r="F795" s="187">
        <f t="shared" si="41"/>
        <v>863.3070043736477</v>
      </c>
      <c r="G795" s="158">
        <f t="shared" si="42"/>
        <v>306.38</v>
      </c>
      <c r="H795" s="137">
        <v>40</v>
      </c>
      <c r="I795" s="141">
        <v>682.35</v>
      </c>
      <c r="J795" s="141">
        <v>375.97</v>
      </c>
    </row>
    <row r="796" spans="1:10" ht="23.25">
      <c r="A796" s="136"/>
      <c r="B796" s="137">
        <v>2</v>
      </c>
      <c r="C796" s="138">
        <v>87.5004</v>
      </c>
      <c r="D796" s="138">
        <v>87.9287</v>
      </c>
      <c r="E796" s="138">
        <f t="shared" si="40"/>
        <v>0.42830000000000723</v>
      </c>
      <c r="F796" s="187">
        <f t="shared" si="41"/>
        <v>1351.01886316323</v>
      </c>
      <c r="G796" s="158">
        <f t="shared" si="42"/>
        <v>317.02000000000004</v>
      </c>
      <c r="H796" s="137">
        <v>41</v>
      </c>
      <c r="I796" s="141">
        <v>700.71</v>
      </c>
      <c r="J796" s="141">
        <v>383.69</v>
      </c>
    </row>
    <row r="797" spans="1:10" ht="23.25">
      <c r="A797" s="136"/>
      <c r="B797" s="137">
        <v>3</v>
      </c>
      <c r="C797" s="138">
        <v>85.8996</v>
      </c>
      <c r="D797" s="138">
        <v>86.3183</v>
      </c>
      <c r="E797" s="138">
        <f aca="true" t="shared" si="43" ref="E797:E812">D797-C797</f>
        <v>0.41869999999998697</v>
      </c>
      <c r="F797" s="187">
        <f aca="true" t="shared" si="44" ref="F797:F812">((10^6)*E797/G797)</f>
        <v>1440.019259870639</v>
      </c>
      <c r="G797" s="158">
        <f aca="true" t="shared" si="45" ref="G797:G812">I797-J797</f>
        <v>290.76</v>
      </c>
      <c r="H797" s="137">
        <v>42</v>
      </c>
      <c r="I797" s="141">
        <v>866.18</v>
      </c>
      <c r="J797" s="141">
        <v>575.42</v>
      </c>
    </row>
    <row r="798" spans="1:10" ht="23.25">
      <c r="A798" s="136">
        <v>24033</v>
      </c>
      <c r="B798" s="137">
        <v>4</v>
      </c>
      <c r="C798" s="138">
        <v>85.0263</v>
      </c>
      <c r="D798" s="138">
        <v>85.058</v>
      </c>
      <c r="E798" s="138">
        <f t="shared" si="43"/>
        <v>0.03170000000000073</v>
      </c>
      <c r="F798" s="187">
        <f t="shared" si="44"/>
        <v>103.31117194629358</v>
      </c>
      <c r="G798" s="158">
        <f t="shared" si="45"/>
        <v>306.84000000000003</v>
      </c>
      <c r="H798" s="137">
        <v>43</v>
      </c>
      <c r="I798" s="141">
        <v>876.09</v>
      </c>
      <c r="J798" s="141">
        <v>569.25</v>
      </c>
    </row>
    <row r="799" spans="1:10" ht="23.25">
      <c r="A799" s="136"/>
      <c r="B799" s="137">
        <v>5</v>
      </c>
      <c r="C799" s="138">
        <v>86.135</v>
      </c>
      <c r="D799" s="138">
        <v>86.1735</v>
      </c>
      <c r="E799" s="138">
        <f t="shared" si="43"/>
        <v>0.03849999999999909</v>
      </c>
      <c r="F799" s="187">
        <f t="shared" si="44"/>
        <v>123.98956555344141</v>
      </c>
      <c r="G799" s="158">
        <f t="shared" si="45"/>
        <v>310.51</v>
      </c>
      <c r="H799" s="137">
        <v>44</v>
      </c>
      <c r="I799" s="141">
        <v>847.2</v>
      </c>
      <c r="J799" s="141">
        <v>536.69</v>
      </c>
    </row>
    <row r="800" spans="1:10" ht="23.25">
      <c r="A800" s="136"/>
      <c r="B800" s="137">
        <v>6</v>
      </c>
      <c r="C800" s="138">
        <v>87.4559</v>
      </c>
      <c r="D800" s="138">
        <v>87.5018</v>
      </c>
      <c r="E800" s="138">
        <f t="shared" si="43"/>
        <v>0.04590000000000316</v>
      </c>
      <c r="F800" s="187">
        <f t="shared" si="44"/>
        <v>145.9923664122238</v>
      </c>
      <c r="G800" s="158">
        <f t="shared" si="45"/>
        <v>314.4</v>
      </c>
      <c r="H800" s="137">
        <v>45</v>
      </c>
      <c r="I800" s="141">
        <v>698.28</v>
      </c>
      <c r="J800" s="141">
        <v>383.88</v>
      </c>
    </row>
    <row r="801" spans="1:10" ht="23.25">
      <c r="A801" s="136">
        <v>24041</v>
      </c>
      <c r="B801" s="137">
        <v>7</v>
      </c>
      <c r="C801" s="138">
        <v>86.3978</v>
      </c>
      <c r="D801" s="138">
        <v>86.4421</v>
      </c>
      <c r="E801" s="138">
        <f t="shared" si="43"/>
        <v>0.04429999999999268</v>
      </c>
      <c r="F801" s="187">
        <f t="shared" si="44"/>
        <v>122.12940754829397</v>
      </c>
      <c r="G801" s="158">
        <f t="shared" si="45"/>
        <v>362.7300000000001</v>
      </c>
      <c r="H801" s="137">
        <v>46</v>
      </c>
      <c r="I801" s="141">
        <v>705.19</v>
      </c>
      <c r="J801" s="141">
        <v>342.46</v>
      </c>
    </row>
    <row r="802" spans="1:10" ht="23.25">
      <c r="A802" s="136"/>
      <c r="B802" s="137">
        <v>8</v>
      </c>
      <c r="C802" s="138">
        <v>84.8142</v>
      </c>
      <c r="D802" s="138">
        <v>84.8524</v>
      </c>
      <c r="E802" s="138">
        <f t="shared" si="43"/>
        <v>0.03820000000000334</v>
      </c>
      <c r="F802" s="187">
        <f t="shared" si="44"/>
        <v>121.3584522032066</v>
      </c>
      <c r="G802" s="158">
        <f t="shared" si="45"/>
        <v>314.77</v>
      </c>
      <c r="H802" s="137">
        <v>47</v>
      </c>
      <c r="I802" s="141">
        <v>833.34</v>
      </c>
      <c r="J802" s="141">
        <v>518.57</v>
      </c>
    </row>
    <row r="803" spans="1:10" ht="23.25">
      <c r="A803" s="136"/>
      <c r="B803" s="137">
        <v>9</v>
      </c>
      <c r="C803" s="138">
        <v>86.5679</v>
      </c>
      <c r="D803" s="138">
        <v>86.6036</v>
      </c>
      <c r="E803" s="138">
        <f t="shared" si="43"/>
        <v>0.035700000000005616</v>
      </c>
      <c r="F803" s="187">
        <f t="shared" si="44"/>
        <v>114.68405666743429</v>
      </c>
      <c r="G803" s="158">
        <f t="shared" si="45"/>
        <v>311.28999999999996</v>
      </c>
      <c r="H803" s="137">
        <v>48</v>
      </c>
      <c r="I803" s="141">
        <v>849.05</v>
      </c>
      <c r="J803" s="141">
        <v>537.76</v>
      </c>
    </row>
    <row r="804" spans="1:10" ht="23.25">
      <c r="A804" s="136">
        <v>24049</v>
      </c>
      <c r="B804" s="137">
        <v>28</v>
      </c>
      <c r="C804" s="138">
        <v>91.6788</v>
      </c>
      <c r="D804" s="138">
        <v>91.706</v>
      </c>
      <c r="E804" s="138">
        <f t="shared" si="43"/>
        <v>0.027200000000007662</v>
      </c>
      <c r="F804" s="187">
        <f t="shared" si="44"/>
        <v>76.19901389513575</v>
      </c>
      <c r="G804" s="158">
        <f t="shared" si="45"/>
        <v>356.96000000000004</v>
      </c>
      <c r="H804" s="137">
        <v>49</v>
      </c>
      <c r="I804" s="141">
        <v>844.44</v>
      </c>
      <c r="J804" s="141">
        <v>487.48</v>
      </c>
    </row>
    <row r="805" spans="1:10" ht="23.25">
      <c r="A805" s="136"/>
      <c r="B805" s="137">
        <v>29</v>
      </c>
      <c r="C805" s="138">
        <v>85.1808</v>
      </c>
      <c r="D805" s="138">
        <v>85.203</v>
      </c>
      <c r="E805" s="138">
        <f t="shared" si="43"/>
        <v>0.022199999999998</v>
      </c>
      <c r="F805" s="187">
        <f t="shared" si="44"/>
        <v>64.00645830930112</v>
      </c>
      <c r="G805" s="158">
        <f t="shared" si="45"/>
        <v>346.84</v>
      </c>
      <c r="H805" s="137">
        <v>50</v>
      </c>
      <c r="I805" s="141">
        <v>854.04</v>
      </c>
      <c r="J805" s="141">
        <v>507.2</v>
      </c>
    </row>
    <row r="806" spans="1:10" ht="23.25">
      <c r="A806" s="136"/>
      <c r="B806" s="137">
        <v>30</v>
      </c>
      <c r="C806" s="138">
        <v>85.2625</v>
      </c>
      <c r="D806" s="138">
        <v>85.2831</v>
      </c>
      <c r="E806" s="138">
        <f t="shared" si="43"/>
        <v>0.020600000000001728</v>
      </c>
      <c r="F806" s="187">
        <f t="shared" si="44"/>
        <v>68.78130217028958</v>
      </c>
      <c r="G806" s="158">
        <f t="shared" si="45"/>
        <v>299.5</v>
      </c>
      <c r="H806" s="137">
        <v>51</v>
      </c>
      <c r="I806" s="141">
        <v>864.67</v>
      </c>
      <c r="J806" s="141">
        <v>565.17</v>
      </c>
    </row>
    <row r="807" spans="1:10" ht="23.25">
      <c r="A807" s="136">
        <v>24055</v>
      </c>
      <c r="B807" s="137">
        <v>31</v>
      </c>
      <c r="C807" s="138">
        <v>90.6587</v>
      </c>
      <c r="D807" s="138">
        <v>90.6762</v>
      </c>
      <c r="E807" s="138">
        <f t="shared" si="43"/>
        <v>0.017499999999998295</v>
      </c>
      <c r="F807" s="187">
        <f t="shared" si="44"/>
        <v>46.585917742574985</v>
      </c>
      <c r="G807" s="158">
        <f t="shared" si="45"/>
        <v>375.65000000000003</v>
      </c>
      <c r="H807" s="137">
        <v>52</v>
      </c>
      <c r="I807" s="141">
        <v>745.11</v>
      </c>
      <c r="J807" s="141">
        <v>369.46</v>
      </c>
    </row>
    <row r="808" spans="1:10" ht="23.25">
      <c r="A808" s="136"/>
      <c r="B808" s="137">
        <v>32</v>
      </c>
      <c r="C808" s="138">
        <v>83.9297</v>
      </c>
      <c r="D808" s="138">
        <v>83.9562</v>
      </c>
      <c r="E808" s="138">
        <f t="shared" si="43"/>
        <v>0.026499999999998636</v>
      </c>
      <c r="F808" s="187">
        <f t="shared" si="44"/>
        <v>78.54644614381006</v>
      </c>
      <c r="G808" s="158">
        <f t="shared" si="45"/>
        <v>337.38</v>
      </c>
      <c r="H808" s="137">
        <v>53</v>
      </c>
      <c r="I808" s="141">
        <v>870.74</v>
      </c>
      <c r="J808" s="141">
        <v>533.36</v>
      </c>
    </row>
    <row r="809" spans="1:10" ht="23.25">
      <c r="A809" s="136"/>
      <c r="B809" s="137">
        <v>33</v>
      </c>
      <c r="C809" s="138">
        <v>89.0173</v>
      </c>
      <c r="D809" s="138">
        <v>89.0317</v>
      </c>
      <c r="E809" s="138">
        <f t="shared" si="43"/>
        <v>0.014399999999994861</v>
      </c>
      <c r="F809" s="187">
        <f t="shared" si="44"/>
        <v>48.77387887818338</v>
      </c>
      <c r="G809" s="158">
        <f t="shared" si="45"/>
        <v>295.24</v>
      </c>
      <c r="H809" s="137">
        <v>54</v>
      </c>
      <c r="I809" s="141">
        <v>831.46</v>
      </c>
      <c r="J809" s="141">
        <v>536.22</v>
      </c>
    </row>
    <row r="810" spans="1:10" ht="23.25">
      <c r="A810" s="136">
        <v>24069</v>
      </c>
      <c r="B810" s="137">
        <v>34</v>
      </c>
      <c r="C810" s="138">
        <v>86.9595</v>
      </c>
      <c r="D810" s="138">
        <v>86.9777</v>
      </c>
      <c r="E810" s="138">
        <f t="shared" si="43"/>
        <v>0.01819999999999311</v>
      </c>
      <c r="F810" s="187">
        <f t="shared" si="44"/>
        <v>55.230176311695764</v>
      </c>
      <c r="G810" s="158">
        <f t="shared" si="45"/>
        <v>329.5300000000001</v>
      </c>
      <c r="H810" s="137">
        <v>55</v>
      </c>
      <c r="I810" s="141">
        <v>855.83</v>
      </c>
      <c r="J810" s="141">
        <v>526.3</v>
      </c>
    </row>
    <row r="811" spans="1:10" ht="23.25">
      <c r="A811" s="136"/>
      <c r="B811" s="137">
        <v>35</v>
      </c>
      <c r="C811" s="138">
        <v>86.025</v>
      </c>
      <c r="D811" s="138">
        <v>86.0451</v>
      </c>
      <c r="E811" s="138">
        <f t="shared" si="43"/>
        <v>0.02009999999999934</v>
      </c>
      <c r="F811" s="187">
        <f t="shared" si="44"/>
        <v>54.93604460478666</v>
      </c>
      <c r="G811" s="158">
        <f t="shared" si="45"/>
        <v>365.88</v>
      </c>
      <c r="H811" s="137">
        <v>56</v>
      </c>
      <c r="I811" s="141">
        <v>735.37</v>
      </c>
      <c r="J811" s="141">
        <v>369.49</v>
      </c>
    </row>
    <row r="812" spans="1:10" ht="23.25">
      <c r="A812" s="136"/>
      <c r="B812" s="137">
        <v>36</v>
      </c>
      <c r="C812" s="138">
        <v>90.6087</v>
      </c>
      <c r="D812" s="138">
        <v>90.6283</v>
      </c>
      <c r="E812" s="138">
        <f t="shared" si="43"/>
        <v>0.019599999999996953</v>
      </c>
      <c r="F812" s="187">
        <f t="shared" si="44"/>
        <v>57.5945461490904</v>
      </c>
      <c r="G812" s="158">
        <f t="shared" si="45"/>
        <v>340.30999999999995</v>
      </c>
      <c r="H812" s="137">
        <v>57</v>
      </c>
      <c r="I812" s="141">
        <v>849.55</v>
      </c>
      <c r="J812" s="141">
        <v>509.24</v>
      </c>
    </row>
    <row r="813" spans="1:10" ht="23.25">
      <c r="A813" s="136">
        <v>24091</v>
      </c>
      <c r="B813" s="137">
        <v>28</v>
      </c>
      <c r="C813" s="138">
        <v>91.7727</v>
      </c>
      <c r="D813" s="138">
        <v>91.784</v>
      </c>
      <c r="E813" s="138">
        <f>D813-C813</f>
        <v>0.011300000000005639</v>
      </c>
      <c r="F813" s="187">
        <f>((10^6)*E813/G813)</f>
        <v>35.581585742192956</v>
      </c>
      <c r="G813" s="158">
        <f>I813-J813</f>
        <v>317.58</v>
      </c>
      <c r="H813" s="137">
        <v>58</v>
      </c>
      <c r="I813" s="141">
        <v>705.92</v>
      </c>
      <c r="J813" s="141">
        <v>388.34</v>
      </c>
    </row>
    <row r="814" spans="1:10" ht="23.25">
      <c r="A814" s="136"/>
      <c r="B814" s="137">
        <v>29</v>
      </c>
      <c r="C814" s="138">
        <v>85.2758</v>
      </c>
      <c r="D814" s="138">
        <v>85.2807</v>
      </c>
      <c r="E814" s="138">
        <f>D814-C814</f>
        <v>0.004899999999992133</v>
      </c>
      <c r="F814" s="187">
        <f>((10^6)*E814/G814)</f>
        <v>17.20807726072742</v>
      </c>
      <c r="G814" s="158">
        <f>I814-J814</f>
        <v>284.75</v>
      </c>
      <c r="H814" s="137">
        <v>59</v>
      </c>
      <c r="I814" s="141">
        <v>837.96</v>
      </c>
      <c r="J814" s="141">
        <v>553.21</v>
      </c>
    </row>
    <row r="815" spans="1:10" ht="23.25">
      <c r="A815" s="136"/>
      <c r="B815" s="137">
        <v>30</v>
      </c>
      <c r="C815" s="138">
        <v>85.3393</v>
      </c>
      <c r="D815" s="138">
        <v>85.3509</v>
      </c>
      <c r="E815" s="138">
        <f>D815-C815</f>
        <v>0.011600000000001387</v>
      </c>
      <c r="F815" s="187">
        <f>((10^6)*E815/G815)</f>
        <v>35.92666005946911</v>
      </c>
      <c r="G815" s="158">
        <f>I815-J815</f>
        <v>322.88</v>
      </c>
      <c r="H815" s="137">
        <v>60</v>
      </c>
      <c r="I815" s="141">
        <v>837.73</v>
      </c>
      <c r="J815" s="141">
        <v>514.85</v>
      </c>
    </row>
    <row r="816" spans="1:10" ht="23.25">
      <c r="A816" s="136">
        <v>24097</v>
      </c>
      <c r="B816" s="137">
        <v>31</v>
      </c>
      <c r="C816" s="138">
        <v>90.6988</v>
      </c>
      <c r="D816" s="138">
        <v>90.7065</v>
      </c>
      <c r="E816" s="138">
        <f aca="true" t="shared" si="46" ref="E816:E822">D816-C816</f>
        <v>0.007699999999999818</v>
      </c>
      <c r="F816" s="187">
        <f aca="true" t="shared" si="47" ref="F816:F822">((10^6)*E816/G816)</f>
        <v>22.353829181907383</v>
      </c>
      <c r="G816" s="158">
        <f aca="true" t="shared" si="48" ref="G816:G822">I816-J816</f>
        <v>344.46000000000004</v>
      </c>
      <c r="H816" s="137">
        <v>61</v>
      </c>
      <c r="I816" s="141">
        <v>617.94</v>
      </c>
      <c r="J816" s="141">
        <v>273.48</v>
      </c>
    </row>
    <row r="817" spans="1:10" ht="23.25">
      <c r="A817" s="136"/>
      <c r="B817" s="137">
        <v>32</v>
      </c>
      <c r="C817" s="138">
        <v>84.0045</v>
      </c>
      <c r="D817" s="138">
        <v>84.0178</v>
      </c>
      <c r="E817" s="138">
        <f t="shared" si="46"/>
        <v>0.013300000000000978</v>
      </c>
      <c r="F817" s="187">
        <f t="shared" si="47"/>
        <v>41.05825332633896</v>
      </c>
      <c r="G817" s="158">
        <f t="shared" si="48"/>
        <v>323.92999999999995</v>
      </c>
      <c r="H817" s="137">
        <v>62</v>
      </c>
      <c r="I817" s="141">
        <v>709.68</v>
      </c>
      <c r="J817" s="141">
        <v>385.75</v>
      </c>
    </row>
    <row r="818" spans="1:10" ht="23.25">
      <c r="A818" s="136"/>
      <c r="B818" s="137">
        <v>33</v>
      </c>
      <c r="C818" s="138">
        <v>89.1061</v>
      </c>
      <c r="D818" s="138">
        <v>89.1211</v>
      </c>
      <c r="E818" s="138">
        <f t="shared" si="46"/>
        <v>0.015000000000000568</v>
      </c>
      <c r="F818" s="187">
        <f t="shared" si="47"/>
        <v>42.584601408132436</v>
      </c>
      <c r="G818" s="158">
        <f t="shared" si="48"/>
        <v>352.23999999999995</v>
      </c>
      <c r="H818" s="137">
        <v>63</v>
      </c>
      <c r="I818" s="141">
        <v>678.06</v>
      </c>
      <c r="J818" s="141">
        <v>325.82</v>
      </c>
    </row>
    <row r="819" spans="1:10" ht="23.25">
      <c r="A819" s="136">
        <v>24117</v>
      </c>
      <c r="B819" s="137">
        <v>31</v>
      </c>
      <c r="C819" s="138">
        <v>90.7171</v>
      </c>
      <c r="D819" s="138">
        <v>90.7171</v>
      </c>
      <c r="E819" s="138">
        <f t="shared" si="46"/>
        <v>0</v>
      </c>
      <c r="F819" s="187">
        <f t="shared" si="47"/>
        <v>0</v>
      </c>
      <c r="G819" s="158">
        <f t="shared" si="48"/>
        <v>297.13</v>
      </c>
      <c r="H819" s="137">
        <v>64</v>
      </c>
      <c r="I819" s="141">
        <v>833.27</v>
      </c>
      <c r="J819" s="141">
        <v>536.14</v>
      </c>
    </row>
    <row r="820" spans="1:10" ht="23.25">
      <c r="A820" s="136"/>
      <c r="B820" s="137">
        <v>32</v>
      </c>
      <c r="C820" s="138">
        <v>83.9835</v>
      </c>
      <c r="D820" s="138">
        <v>83.9888</v>
      </c>
      <c r="E820" s="138">
        <f t="shared" si="46"/>
        <v>0.005299999999991201</v>
      </c>
      <c r="F820" s="187">
        <f t="shared" si="47"/>
        <v>16.560947411152707</v>
      </c>
      <c r="G820" s="158">
        <f t="shared" si="48"/>
        <v>320.03</v>
      </c>
      <c r="H820" s="137">
        <v>65</v>
      </c>
      <c r="I820" s="141">
        <v>745.4</v>
      </c>
      <c r="J820" s="141">
        <v>425.37</v>
      </c>
    </row>
    <row r="821" spans="1:10" ht="23.25">
      <c r="A821" s="136"/>
      <c r="B821" s="137">
        <v>33</v>
      </c>
      <c r="C821" s="138">
        <v>89.0782</v>
      </c>
      <c r="D821" s="138">
        <v>89.0857</v>
      </c>
      <c r="E821" s="138">
        <f t="shared" si="46"/>
        <v>0.00750000000000739</v>
      </c>
      <c r="F821" s="187">
        <f t="shared" si="47"/>
        <v>21.248264725068392</v>
      </c>
      <c r="G821" s="158">
        <f t="shared" si="48"/>
        <v>352.96999999999997</v>
      </c>
      <c r="H821" s="137">
        <v>66</v>
      </c>
      <c r="I821" s="141">
        <v>744.54</v>
      </c>
      <c r="J821" s="141">
        <v>391.57</v>
      </c>
    </row>
    <row r="822" spans="1:10" ht="23.25">
      <c r="A822" s="136">
        <v>24132</v>
      </c>
      <c r="B822" s="137">
        <v>34</v>
      </c>
      <c r="C822" s="138">
        <v>87.0147</v>
      </c>
      <c r="D822" s="138">
        <v>87.0166</v>
      </c>
      <c r="E822" s="138">
        <f t="shared" si="46"/>
        <v>0.0018999999999920192</v>
      </c>
      <c r="F822" s="187">
        <f t="shared" si="47"/>
        <v>6.0743629911187025</v>
      </c>
      <c r="G822" s="158">
        <f t="shared" si="48"/>
        <v>312.79</v>
      </c>
      <c r="H822" s="137">
        <v>67</v>
      </c>
      <c r="I822" s="141">
        <v>821.99</v>
      </c>
      <c r="J822" s="141">
        <v>509.2</v>
      </c>
    </row>
    <row r="823" spans="1:10" ht="23.25">
      <c r="A823" s="136"/>
      <c r="B823" s="137">
        <v>35</v>
      </c>
      <c r="C823" s="138">
        <v>86.0611</v>
      </c>
      <c r="D823" s="138">
        <v>86.066</v>
      </c>
      <c r="E823" s="138">
        <f>D823-C823</f>
        <v>0.004900000000006344</v>
      </c>
      <c r="F823" s="187">
        <f>((10^6)*E823/G823)</f>
        <v>14.588977878364679</v>
      </c>
      <c r="G823" s="158">
        <f>I823-J823</f>
        <v>335.86999999999995</v>
      </c>
      <c r="H823" s="137">
        <v>68</v>
      </c>
      <c r="I823" s="141">
        <v>675.55</v>
      </c>
      <c r="J823" s="141">
        <v>339.68</v>
      </c>
    </row>
    <row r="824" spans="1:10" ht="23.25">
      <c r="A824" s="136"/>
      <c r="B824" s="137">
        <v>36</v>
      </c>
      <c r="C824" s="138">
        <v>90.6473</v>
      </c>
      <c r="D824" s="138">
        <v>90.6534</v>
      </c>
      <c r="E824" s="138">
        <f>D824-C824</f>
        <v>0.006100000000003547</v>
      </c>
      <c r="F824" s="187">
        <f>((10^6)*E824/G824)</f>
        <v>19.977075487157514</v>
      </c>
      <c r="G824" s="158">
        <f>I824-J824</f>
        <v>305.35</v>
      </c>
      <c r="H824" s="137">
        <v>69</v>
      </c>
      <c r="I824" s="141">
        <v>845.53</v>
      </c>
      <c r="J824" s="141">
        <v>540.18</v>
      </c>
    </row>
    <row r="825" spans="1:10" ht="23.25">
      <c r="A825" s="136">
        <v>24145</v>
      </c>
      <c r="B825" s="137">
        <v>7</v>
      </c>
      <c r="C825" s="138">
        <v>86.3937</v>
      </c>
      <c r="D825" s="138">
        <v>86.4405</v>
      </c>
      <c r="E825" s="138">
        <f>D825-C825</f>
        <v>0.046800000000004616</v>
      </c>
      <c r="F825" s="187">
        <f>((10^6)*E825/G825)</f>
        <v>166.975881261612</v>
      </c>
      <c r="G825" s="158">
        <f>I825-J825</f>
        <v>280.28000000000003</v>
      </c>
      <c r="H825" s="137">
        <v>70</v>
      </c>
      <c r="I825" s="141">
        <v>760.59</v>
      </c>
      <c r="J825" s="141">
        <v>480.31</v>
      </c>
    </row>
    <row r="826" spans="1:10" ht="23.25">
      <c r="A826" s="136"/>
      <c r="B826" s="137">
        <v>8</v>
      </c>
      <c r="C826" s="138">
        <v>84.8154</v>
      </c>
      <c r="D826" s="138">
        <v>84.8627</v>
      </c>
      <c r="E826" s="138">
        <f>D826-C826</f>
        <v>0.047300000000007</v>
      </c>
      <c r="F826" s="187">
        <f>((10^6)*E826/G826)</f>
        <v>164.0765922020501</v>
      </c>
      <c r="G826" s="158">
        <f>I826-J826</f>
        <v>288.28</v>
      </c>
      <c r="H826" s="137">
        <v>71</v>
      </c>
      <c r="I826" s="141">
        <v>821.65</v>
      </c>
      <c r="J826" s="141">
        <v>533.37</v>
      </c>
    </row>
    <row r="827" spans="1:10" ht="23.25">
      <c r="A827" s="136"/>
      <c r="B827" s="137">
        <v>9</v>
      </c>
      <c r="C827" s="138">
        <v>86.5618</v>
      </c>
      <c r="D827" s="138">
        <v>86.617</v>
      </c>
      <c r="E827" s="138">
        <f aca="true" t="shared" si="49" ref="E827:E832">D827-C827</f>
        <v>0.05519999999999925</v>
      </c>
      <c r="F827" s="187">
        <f aca="true" t="shared" si="50" ref="F827:F832">((10^6)*E827/G827)</f>
        <v>177.5090844775999</v>
      </c>
      <c r="G827" s="158">
        <f aca="true" t="shared" si="51" ref="G827:G832">I827-J827</f>
        <v>310.97</v>
      </c>
      <c r="H827" s="137">
        <v>72</v>
      </c>
      <c r="I827" s="141">
        <v>685.82</v>
      </c>
      <c r="J827" s="141">
        <v>374.85</v>
      </c>
    </row>
    <row r="828" spans="1:10" ht="23.25">
      <c r="A828" s="136">
        <v>24154</v>
      </c>
      <c r="B828" s="137">
        <v>10</v>
      </c>
      <c r="C828" s="138">
        <v>85.095</v>
      </c>
      <c r="D828" s="138">
        <v>85.1552</v>
      </c>
      <c r="E828" s="138">
        <f t="shared" si="49"/>
        <v>0.0601999999999947</v>
      </c>
      <c r="F828" s="187">
        <f t="shared" si="50"/>
        <v>175.30576587068933</v>
      </c>
      <c r="G828" s="158">
        <f t="shared" si="51"/>
        <v>343.3999999999999</v>
      </c>
      <c r="H828" s="137">
        <v>73</v>
      </c>
      <c r="I828" s="141">
        <v>723.81</v>
      </c>
      <c r="J828" s="141">
        <v>380.41</v>
      </c>
    </row>
    <row r="829" spans="1:10" ht="23.25">
      <c r="A829" s="136"/>
      <c r="B829" s="137">
        <v>11</v>
      </c>
      <c r="C829" s="138">
        <v>86.1295</v>
      </c>
      <c r="D829" s="138">
        <v>86.1858</v>
      </c>
      <c r="E829" s="138">
        <f t="shared" si="49"/>
        <v>0.056300000000007344</v>
      </c>
      <c r="F829" s="187">
        <f t="shared" si="50"/>
        <v>186.23267506866245</v>
      </c>
      <c r="G829" s="158">
        <f t="shared" si="51"/>
        <v>302.31</v>
      </c>
      <c r="H829" s="137">
        <v>74</v>
      </c>
      <c r="I829" s="141">
        <v>741.1</v>
      </c>
      <c r="J829" s="141">
        <v>438.79</v>
      </c>
    </row>
    <row r="830" spans="1:10" ht="23.25">
      <c r="A830" s="136"/>
      <c r="B830" s="137">
        <v>12</v>
      </c>
      <c r="C830" s="138">
        <v>84.8716</v>
      </c>
      <c r="D830" s="138">
        <v>84.9041</v>
      </c>
      <c r="E830" s="138">
        <f t="shared" si="49"/>
        <v>0.03249999999999886</v>
      </c>
      <c r="F830" s="187">
        <f t="shared" si="50"/>
        <v>108.64478170755791</v>
      </c>
      <c r="G830" s="158">
        <f t="shared" si="51"/>
        <v>299.13999999999993</v>
      </c>
      <c r="H830" s="137">
        <v>75</v>
      </c>
      <c r="I830" s="141">
        <v>778.05</v>
      </c>
      <c r="J830" s="141">
        <v>478.91</v>
      </c>
    </row>
    <row r="831" spans="1:10" ht="23.25">
      <c r="A831" s="136">
        <v>24182</v>
      </c>
      <c r="B831" s="137">
        <v>10</v>
      </c>
      <c r="C831" s="138">
        <v>85.1058</v>
      </c>
      <c r="D831" s="138">
        <v>85.1166</v>
      </c>
      <c r="E831" s="138">
        <f t="shared" si="49"/>
        <v>0.010800000000003251</v>
      </c>
      <c r="F831" s="187">
        <f t="shared" si="50"/>
        <v>31.748831466629195</v>
      </c>
      <c r="G831" s="158">
        <f t="shared" si="51"/>
        <v>340.16999999999996</v>
      </c>
      <c r="H831" s="137">
        <v>76</v>
      </c>
      <c r="I831" s="141">
        <v>809.16</v>
      </c>
      <c r="J831" s="141">
        <v>468.99</v>
      </c>
    </row>
    <row r="832" spans="1:10" ht="23.25">
      <c r="A832" s="136"/>
      <c r="B832" s="137">
        <v>11</v>
      </c>
      <c r="C832" s="138">
        <v>86.1249</v>
      </c>
      <c r="D832" s="138">
        <v>86.1381</v>
      </c>
      <c r="E832" s="138">
        <f t="shared" si="49"/>
        <v>0.013199999999997658</v>
      </c>
      <c r="F832" s="187">
        <f t="shared" si="50"/>
        <v>41.1689486323727</v>
      </c>
      <c r="G832" s="158">
        <f t="shared" si="51"/>
        <v>320.63</v>
      </c>
      <c r="H832" s="137">
        <v>77</v>
      </c>
      <c r="I832" s="141">
        <v>863.47</v>
      </c>
      <c r="J832" s="141">
        <v>542.84</v>
      </c>
    </row>
    <row r="833" spans="1:10" ht="23.25">
      <c r="A833" s="136"/>
      <c r="B833" s="137">
        <v>12</v>
      </c>
      <c r="C833" s="138">
        <v>84.8746</v>
      </c>
      <c r="D833" s="138">
        <v>84.888</v>
      </c>
      <c r="E833" s="138">
        <f aca="true" t="shared" si="52" ref="E833:E842">D833-C833</f>
        <v>0.013400000000004297</v>
      </c>
      <c r="F833" s="187">
        <f aca="true" t="shared" si="53" ref="F833:F842">((10^6)*E833/G833)</f>
        <v>40.6479403021425</v>
      </c>
      <c r="G833" s="158">
        <f aca="true" t="shared" si="54" ref="G833:G842">I833-J833</f>
        <v>329.65999999999997</v>
      </c>
      <c r="H833" s="137">
        <v>78</v>
      </c>
      <c r="I833" s="141">
        <v>853.13</v>
      </c>
      <c r="J833" s="141">
        <v>523.47</v>
      </c>
    </row>
    <row r="834" spans="1:10" ht="23.25">
      <c r="A834" s="136">
        <v>24193</v>
      </c>
      <c r="B834" s="137">
        <v>13</v>
      </c>
      <c r="C834" s="138">
        <v>85.3331</v>
      </c>
      <c r="D834" s="138">
        <v>85.3366</v>
      </c>
      <c r="E834" s="138">
        <f t="shared" si="52"/>
        <v>0.003500000000002501</v>
      </c>
      <c r="F834" s="187">
        <f t="shared" si="53"/>
        <v>10.353804283524143</v>
      </c>
      <c r="G834" s="158">
        <f t="shared" si="54"/>
        <v>338.03999999999996</v>
      </c>
      <c r="H834" s="137">
        <v>79</v>
      </c>
      <c r="I834" s="141">
        <v>870.86</v>
      </c>
      <c r="J834" s="141">
        <v>532.82</v>
      </c>
    </row>
    <row r="835" spans="1:10" ht="23.25">
      <c r="A835" s="136"/>
      <c r="B835" s="137">
        <v>14</v>
      </c>
      <c r="C835" s="138">
        <v>87.8334</v>
      </c>
      <c r="D835" s="138">
        <v>87.8409</v>
      </c>
      <c r="E835" s="138">
        <f t="shared" si="52"/>
        <v>0.00750000000000739</v>
      </c>
      <c r="F835" s="187">
        <f t="shared" si="53"/>
        <v>25.131521629887715</v>
      </c>
      <c r="G835" s="158">
        <f t="shared" si="54"/>
        <v>298.42999999999995</v>
      </c>
      <c r="H835" s="137">
        <v>80</v>
      </c>
      <c r="I835" s="141">
        <v>832.9</v>
      </c>
      <c r="J835" s="141">
        <v>534.47</v>
      </c>
    </row>
    <row r="836" spans="1:10" s="208" customFormat="1" ht="24" thickBot="1">
      <c r="A836" s="236"/>
      <c r="B836" s="237">
        <v>15</v>
      </c>
      <c r="C836" s="238">
        <v>87.0378</v>
      </c>
      <c r="D836" s="238">
        <v>87.0492</v>
      </c>
      <c r="E836" s="238">
        <f t="shared" si="52"/>
        <v>0.011399999999994748</v>
      </c>
      <c r="F836" s="239">
        <f t="shared" si="53"/>
        <v>30.21148036252384</v>
      </c>
      <c r="G836" s="240">
        <f t="shared" si="54"/>
        <v>377.34000000000003</v>
      </c>
      <c r="H836" s="237">
        <v>81</v>
      </c>
      <c r="I836" s="241">
        <v>649.96</v>
      </c>
      <c r="J836" s="241">
        <v>272.62</v>
      </c>
    </row>
    <row r="837" spans="1:10" ht="24" thickTop="1">
      <c r="A837" s="136"/>
      <c r="B837" s="137"/>
      <c r="C837" s="138"/>
      <c r="D837" s="138"/>
      <c r="E837" s="138">
        <f t="shared" si="52"/>
        <v>0</v>
      </c>
      <c r="F837" s="187" t="e">
        <f t="shared" si="53"/>
        <v>#DIV/0!</v>
      </c>
      <c r="G837" s="158">
        <f t="shared" si="54"/>
        <v>0</v>
      </c>
      <c r="H837" s="137">
        <v>82</v>
      </c>
      <c r="I837" s="141"/>
      <c r="J837" s="141"/>
    </row>
    <row r="838" spans="1:10" ht="23.25">
      <c r="A838" s="136"/>
      <c r="B838" s="137"/>
      <c r="C838" s="138"/>
      <c r="D838" s="138"/>
      <c r="E838" s="138">
        <f t="shared" si="52"/>
        <v>0</v>
      </c>
      <c r="F838" s="187" t="e">
        <f t="shared" si="53"/>
        <v>#DIV/0!</v>
      </c>
      <c r="G838" s="158">
        <f t="shared" si="54"/>
        <v>0</v>
      </c>
      <c r="H838" s="137">
        <v>83</v>
      </c>
      <c r="I838" s="141"/>
      <c r="J838" s="141"/>
    </row>
    <row r="839" spans="1:10" ht="23.25">
      <c r="A839" s="136"/>
      <c r="B839" s="137"/>
      <c r="C839" s="138"/>
      <c r="D839" s="138"/>
      <c r="E839" s="138">
        <f t="shared" si="52"/>
        <v>0</v>
      </c>
      <c r="F839" s="187" t="e">
        <f t="shared" si="53"/>
        <v>#DIV/0!</v>
      </c>
      <c r="G839" s="158">
        <f t="shared" si="54"/>
        <v>0</v>
      </c>
      <c r="H839" s="137">
        <v>84</v>
      </c>
      <c r="I839" s="141"/>
      <c r="J839" s="141"/>
    </row>
    <row r="840" spans="1:10" ht="23.25">
      <c r="A840" s="136"/>
      <c r="B840" s="137"/>
      <c r="C840" s="138"/>
      <c r="D840" s="138"/>
      <c r="E840" s="138">
        <f t="shared" si="52"/>
        <v>0</v>
      </c>
      <c r="F840" s="187" t="e">
        <f t="shared" si="53"/>
        <v>#DIV/0!</v>
      </c>
      <c r="G840" s="158">
        <f t="shared" si="54"/>
        <v>0</v>
      </c>
      <c r="H840" s="137">
        <v>85</v>
      </c>
      <c r="I840" s="141"/>
      <c r="J840" s="141"/>
    </row>
    <row r="841" spans="1:10" ht="23.25">
      <c r="A841" s="136"/>
      <c r="B841" s="137"/>
      <c r="C841" s="138"/>
      <c r="D841" s="138"/>
      <c r="E841" s="138">
        <f t="shared" si="52"/>
        <v>0</v>
      </c>
      <c r="F841" s="187" t="e">
        <f t="shared" si="53"/>
        <v>#DIV/0!</v>
      </c>
      <c r="G841" s="158">
        <f t="shared" si="54"/>
        <v>0</v>
      </c>
      <c r="H841" s="137">
        <v>86</v>
      </c>
      <c r="I841" s="141"/>
      <c r="J841" s="141"/>
    </row>
    <row r="842" spans="1:10" ht="23.25">
      <c r="A842" s="136"/>
      <c r="B842" s="137"/>
      <c r="C842" s="138"/>
      <c r="D842" s="138"/>
      <c r="E842" s="138">
        <f t="shared" si="52"/>
        <v>0</v>
      </c>
      <c r="F842" s="187" t="e">
        <f t="shared" si="53"/>
        <v>#DIV/0!</v>
      </c>
      <c r="G842" s="158">
        <f t="shared" si="54"/>
        <v>0</v>
      </c>
      <c r="H842" s="137">
        <v>87</v>
      </c>
      <c r="I842" s="141"/>
      <c r="J842" s="14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8"/>
  <sheetViews>
    <sheetView zoomScale="89" zoomScaleNormal="89" zoomScalePageLayoutView="0" workbookViewId="0" topLeftCell="A499">
      <selection activeCell="N504" sqref="N504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58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195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58" t="s">
        <v>0</v>
      </c>
      <c r="I1" s="69" t="s">
        <v>1</v>
      </c>
      <c r="J1" s="74"/>
      <c r="K1" s="74"/>
      <c r="L1" s="74"/>
      <c r="M1" s="11"/>
      <c r="N1" s="11"/>
      <c r="O1" s="9"/>
    </row>
    <row r="2" ht="24">
      <c r="C2" s="58" t="s">
        <v>2</v>
      </c>
    </row>
    <row r="3" ht="24">
      <c r="C3" s="64" t="s">
        <v>3</v>
      </c>
    </row>
    <row r="5" spans="3:14" ht="29.25">
      <c r="C5" s="65" t="s">
        <v>4</v>
      </c>
      <c r="D5" s="75"/>
      <c r="E5" s="75"/>
      <c r="F5" s="3"/>
      <c r="G5" s="3"/>
      <c r="J5" s="75"/>
      <c r="K5" s="75"/>
      <c r="L5" s="75"/>
      <c r="M5" s="3"/>
      <c r="N5" s="3"/>
    </row>
    <row r="6" spans="3:8" ht="24">
      <c r="C6" s="58" t="s">
        <v>148</v>
      </c>
      <c r="H6" s="195" t="s">
        <v>5</v>
      </c>
    </row>
    <row r="7" spans="3:8" ht="24">
      <c r="C7" s="58" t="s">
        <v>115</v>
      </c>
      <c r="H7" s="195" t="s">
        <v>6</v>
      </c>
    </row>
    <row r="8" spans="3:8" ht="27.75" thickBot="1">
      <c r="C8" s="58" t="s">
        <v>149</v>
      </c>
      <c r="H8" s="195" t="s">
        <v>7</v>
      </c>
    </row>
    <row r="9" spans="3:14" ht="37.5" customHeight="1">
      <c r="C9" s="66" t="s">
        <v>8</v>
      </c>
      <c r="D9" s="200" t="s">
        <v>9</v>
      </c>
      <c r="E9" s="165" t="s">
        <v>10</v>
      </c>
      <c r="F9" s="4"/>
      <c r="G9" s="5" t="s">
        <v>11</v>
      </c>
      <c r="H9" s="196" t="s">
        <v>12</v>
      </c>
      <c r="I9" s="6" t="s">
        <v>13</v>
      </c>
      <c r="J9" s="33"/>
      <c r="K9" s="33"/>
      <c r="L9" s="33"/>
      <c r="M9" s="12"/>
      <c r="N9" s="12"/>
    </row>
    <row r="10" spans="3:14" ht="37.5" customHeight="1">
      <c r="C10" s="67"/>
      <c r="D10" s="166" t="s">
        <v>14</v>
      </c>
      <c r="E10" s="166" t="s">
        <v>15</v>
      </c>
      <c r="F10" s="7" t="s">
        <v>16</v>
      </c>
      <c r="G10" s="8" t="s">
        <v>17</v>
      </c>
      <c r="H10" s="197" t="s">
        <v>18</v>
      </c>
      <c r="I10" s="70"/>
      <c r="J10" s="32"/>
      <c r="K10" s="32"/>
      <c r="L10" s="32"/>
      <c r="M10" s="13"/>
      <c r="N10" s="13"/>
    </row>
    <row r="11" spans="3:38" ht="24">
      <c r="C11" s="68" t="s">
        <v>19</v>
      </c>
      <c r="D11" s="167" t="s">
        <v>20</v>
      </c>
      <c r="E11" s="167" t="s">
        <v>21</v>
      </c>
      <c r="F11" s="35" t="s">
        <v>22</v>
      </c>
      <c r="G11" s="35" t="s">
        <v>23</v>
      </c>
      <c r="H11" s="198" t="s">
        <v>24</v>
      </c>
      <c r="I11" s="36" t="s">
        <v>25</v>
      </c>
      <c r="J11" s="76"/>
      <c r="K11" s="76"/>
      <c r="L11" s="76"/>
      <c r="M11" s="14"/>
      <c r="N11" s="32"/>
      <c r="O11" s="33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25">
        <v>38899</v>
      </c>
      <c r="D12" s="32">
        <v>515.416</v>
      </c>
      <c r="E12" s="32">
        <v>1.87</v>
      </c>
      <c r="F12" s="31">
        <f aca="true" t="shared" si="0" ref="F12:F83">E12*0.0864</f>
        <v>0.16156800000000002</v>
      </c>
      <c r="G12" s="32">
        <f>+AVERAGE(J12:L12)</f>
        <v>71.50666666666666</v>
      </c>
      <c r="H12" s="31">
        <f>G12*F12</f>
        <v>11.55318912</v>
      </c>
      <c r="I12" s="57" t="s">
        <v>46</v>
      </c>
      <c r="J12" s="32">
        <v>70.9</v>
      </c>
      <c r="K12" s="32">
        <v>68.82</v>
      </c>
      <c r="L12" s="32">
        <v>74.8</v>
      </c>
      <c r="M12" s="15"/>
      <c r="N12" s="32"/>
      <c r="O12" s="3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25">
        <v>38915</v>
      </c>
      <c r="D13" s="32">
        <v>515.456</v>
      </c>
      <c r="E13" s="32">
        <v>2.899</v>
      </c>
      <c r="F13" s="31">
        <f t="shared" si="0"/>
        <v>0.2504736</v>
      </c>
      <c r="G13" s="32">
        <f>+AVERAGE(J13:L13)</f>
        <v>77.5</v>
      </c>
      <c r="H13" s="31">
        <f>G13*F13</f>
        <v>19.411704</v>
      </c>
      <c r="I13" s="14" t="s">
        <v>47</v>
      </c>
      <c r="J13" s="32">
        <v>94.73</v>
      </c>
      <c r="K13" s="32">
        <v>66.65</v>
      </c>
      <c r="L13" s="32">
        <v>71.12</v>
      </c>
      <c r="M13" s="15"/>
      <c r="N13" s="32"/>
      <c r="O13" s="5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25">
        <v>38925</v>
      </c>
      <c r="D14" s="32">
        <v>515.936</v>
      </c>
      <c r="E14" s="32">
        <v>17.508</v>
      </c>
      <c r="F14" s="31">
        <f t="shared" si="0"/>
        <v>1.5126912</v>
      </c>
      <c r="G14" s="32">
        <f>+AVERAGE(J14:L14)</f>
        <v>149.66666666666666</v>
      </c>
      <c r="H14" s="31">
        <f>G14*F14</f>
        <v>226.39944959999997</v>
      </c>
      <c r="I14" s="12" t="s">
        <v>45</v>
      </c>
      <c r="J14" s="32">
        <v>146.6</v>
      </c>
      <c r="K14" s="32">
        <v>149.4</v>
      </c>
      <c r="L14" s="32">
        <v>153</v>
      </c>
      <c r="M14" s="15"/>
      <c r="N14" s="32"/>
      <c r="O14" s="5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25">
        <v>38930</v>
      </c>
      <c r="D15" s="32">
        <v>515.806</v>
      </c>
      <c r="E15" s="32">
        <v>13.126</v>
      </c>
      <c r="F15" s="31">
        <f t="shared" si="0"/>
        <v>1.1340864</v>
      </c>
      <c r="I15" s="12" t="s">
        <v>48</v>
      </c>
      <c r="J15" s="32"/>
      <c r="K15" s="32"/>
      <c r="L15" s="32"/>
      <c r="M15" s="32">
        <v>0.001</v>
      </c>
      <c r="N15" s="33">
        <f>M15*F15</f>
        <v>0.0011340864</v>
      </c>
      <c r="O15" s="32"/>
      <c r="P15" s="32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25">
        <v>38945</v>
      </c>
      <c r="D16" s="32">
        <v>515.656</v>
      </c>
      <c r="E16" s="32">
        <v>6.677</v>
      </c>
      <c r="F16" s="31">
        <f t="shared" si="0"/>
        <v>0.5768928</v>
      </c>
      <c r="I16" s="12" t="s">
        <v>49</v>
      </c>
      <c r="J16" s="32"/>
      <c r="K16" s="32"/>
      <c r="L16" s="32"/>
      <c r="M16" s="32">
        <v>0.001</v>
      </c>
      <c r="N16" s="33">
        <f>M16*F16</f>
        <v>0.0005768928</v>
      </c>
      <c r="O16" s="32"/>
      <c r="P16" s="32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40">
        <f>+B16+1</f>
        <v>6</v>
      </c>
      <c r="C17" s="126">
        <v>38953</v>
      </c>
      <c r="D17" s="37">
        <v>515.656</v>
      </c>
      <c r="E17" s="37">
        <v>7.436</v>
      </c>
      <c r="F17" s="41">
        <f t="shared" si="0"/>
        <v>0.6424704</v>
      </c>
      <c r="I17" s="40" t="s">
        <v>50</v>
      </c>
      <c r="J17" s="37"/>
      <c r="K17" s="37"/>
      <c r="L17" s="37"/>
      <c r="M17" s="37">
        <v>0.001</v>
      </c>
      <c r="N17" s="38">
        <f>M17*F17</f>
        <v>0.0006424704</v>
      </c>
      <c r="O17" s="56"/>
      <c r="P17" s="56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25">
        <v>39193</v>
      </c>
      <c r="D18" s="32">
        <v>515.566</v>
      </c>
      <c r="E18" s="32">
        <v>2.062</v>
      </c>
      <c r="F18" s="31">
        <f t="shared" si="0"/>
        <v>0.1781568</v>
      </c>
      <c r="G18" s="32">
        <f aca="true" t="shared" si="1" ref="G18:G36">+AVERAGE(J18:L18)</f>
        <v>133.09733333333332</v>
      </c>
      <c r="H18" s="31">
        <f aca="true" t="shared" si="2" ref="H18:H36">G18*F18</f>
        <v>23.712194995199997</v>
      </c>
      <c r="I18" s="57" t="s">
        <v>51</v>
      </c>
      <c r="J18" s="32">
        <v>97.063</v>
      </c>
      <c r="K18" s="32">
        <v>55.178</v>
      </c>
      <c r="L18" s="32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25">
        <v>39203</v>
      </c>
      <c r="D19" s="32">
        <v>515.556</v>
      </c>
      <c r="E19" s="32">
        <v>1.867</v>
      </c>
      <c r="F19" s="31">
        <f t="shared" si="0"/>
        <v>0.1613088</v>
      </c>
      <c r="G19" s="32">
        <f t="shared" si="1"/>
        <v>36.39033333333333</v>
      </c>
      <c r="H19" s="31">
        <f t="shared" si="2"/>
        <v>5.8700810016</v>
      </c>
      <c r="I19" s="57" t="s">
        <v>52</v>
      </c>
      <c r="J19" s="32">
        <v>43.839</v>
      </c>
      <c r="K19" s="32">
        <v>30.256</v>
      </c>
      <c r="L19" s="32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25">
        <v>39223</v>
      </c>
      <c r="D20" s="32">
        <v>515.696</v>
      </c>
      <c r="E20" s="32">
        <v>3.738</v>
      </c>
      <c r="F20" s="31">
        <f t="shared" si="0"/>
        <v>0.3229632</v>
      </c>
      <c r="G20" s="32">
        <f t="shared" si="1"/>
        <v>60.64633333333334</v>
      </c>
      <c r="H20" s="31">
        <f t="shared" si="2"/>
        <v>19.5865338816</v>
      </c>
      <c r="I20" s="57" t="s">
        <v>53</v>
      </c>
      <c r="J20" s="32">
        <v>52.612</v>
      </c>
      <c r="K20" s="32">
        <v>72.753</v>
      </c>
      <c r="L20" s="32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25">
        <v>39230</v>
      </c>
      <c r="D21" s="32">
        <v>515.566</v>
      </c>
      <c r="E21" s="32">
        <v>1.717</v>
      </c>
      <c r="F21" s="31">
        <f t="shared" si="0"/>
        <v>0.1483488</v>
      </c>
      <c r="G21" s="32">
        <f t="shared" si="1"/>
        <v>28.425666666666668</v>
      </c>
      <c r="H21" s="31">
        <f t="shared" si="2"/>
        <v>4.2169135392</v>
      </c>
      <c r="I21" s="57" t="s">
        <v>54</v>
      </c>
      <c r="J21" s="32">
        <v>32.394</v>
      </c>
      <c r="K21" s="32">
        <v>22.024</v>
      </c>
      <c r="L21" s="32">
        <v>30.859</v>
      </c>
      <c r="M21" s="15"/>
      <c r="N21" s="32"/>
      <c r="O21" s="3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25">
        <v>39234</v>
      </c>
      <c r="D22" s="32">
        <v>515.586</v>
      </c>
      <c r="E22" s="32">
        <v>2.062</v>
      </c>
      <c r="F22" s="31">
        <f t="shared" si="0"/>
        <v>0.1781568</v>
      </c>
      <c r="G22" s="32">
        <f t="shared" si="1"/>
        <v>28.531333333333333</v>
      </c>
      <c r="H22" s="31">
        <f t="shared" si="2"/>
        <v>5.0830510464</v>
      </c>
      <c r="I22" s="12" t="s">
        <v>55</v>
      </c>
      <c r="J22" s="32">
        <v>27.852</v>
      </c>
      <c r="K22" s="32">
        <v>24.715</v>
      </c>
      <c r="L22" s="32">
        <v>33.027</v>
      </c>
      <c r="M22" s="15"/>
      <c r="N22" s="32"/>
      <c r="O22" s="3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25">
        <v>39253</v>
      </c>
      <c r="D23" s="32">
        <v>515.776</v>
      </c>
      <c r="E23" s="32">
        <v>7.828</v>
      </c>
      <c r="F23" s="31">
        <f t="shared" si="0"/>
        <v>0.6763392</v>
      </c>
      <c r="G23" s="32">
        <f t="shared" si="1"/>
        <v>266.62899999999996</v>
      </c>
      <c r="H23" s="31">
        <f t="shared" si="2"/>
        <v>180.33164455679997</v>
      </c>
      <c r="I23" s="12" t="s">
        <v>56</v>
      </c>
      <c r="J23" s="32">
        <v>231.43</v>
      </c>
      <c r="K23" s="32">
        <v>255.082</v>
      </c>
      <c r="L23" s="32">
        <v>313.375</v>
      </c>
      <c r="M23" s="15"/>
      <c r="N23" s="32"/>
      <c r="O23" s="5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25">
        <v>39261</v>
      </c>
      <c r="D24" s="32">
        <v>515.616</v>
      </c>
      <c r="E24" s="32">
        <v>4.696</v>
      </c>
      <c r="F24" s="31">
        <f t="shared" si="0"/>
        <v>0.4057344</v>
      </c>
      <c r="G24" s="32">
        <f t="shared" si="1"/>
        <v>156.02733333333333</v>
      </c>
      <c r="H24" s="31">
        <f t="shared" si="2"/>
        <v>63.305656473599996</v>
      </c>
      <c r="I24" s="12" t="s">
        <v>57</v>
      </c>
      <c r="J24" s="32">
        <v>155.042</v>
      </c>
      <c r="K24" s="32">
        <v>156.885</v>
      </c>
      <c r="L24" s="32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25">
        <v>39273</v>
      </c>
      <c r="D25" s="32">
        <v>515.586</v>
      </c>
      <c r="E25" s="32">
        <v>2.701</v>
      </c>
      <c r="F25" s="31">
        <f t="shared" si="0"/>
        <v>0.23336640000000003</v>
      </c>
      <c r="G25" s="32">
        <f t="shared" si="1"/>
        <v>7.035333333333334</v>
      </c>
      <c r="H25" s="31">
        <f t="shared" si="2"/>
        <v>1.6418104128000004</v>
      </c>
      <c r="I25" s="12" t="s">
        <v>58</v>
      </c>
      <c r="J25" s="32">
        <v>8.97</v>
      </c>
      <c r="K25" s="32">
        <v>1.947</v>
      </c>
      <c r="L25" s="32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25">
        <v>39283</v>
      </c>
      <c r="D26" s="32">
        <v>515.586</v>
      </c>
      <c r="E26" s="32">
        <v>2.538</v>
      </c>
      <c r="F26" s="31">
        <f t="shared" si="0"/>
        <v>0.21928319999999998</v>
      </c>
      <c r="G26" s="32">
        <f t="shared" si="1"/>
        <v>10.072666666666668</v>
      </c>
      <c r="H26" s="31">
        <f t="shared" si="2"/>
        <v>2.2087665792</v>
      </c>
      <c r="I26" s="12" t="s">
        <v>59</v>
      </c>
      <c r="J26" s="32">
        <v>11.266</v>
      </c>
      <c r="K26" s="32">
        <v>14.48</v>
      </c>
      <c r="L26" s="32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25">
        <v>39294</v>
      </c>
      <c r="D27" s="32">
        <v>515.686</v>
      </c>
      <c r="E27" s="32">
        <v>4.483</v>
      </c>
      <c r="F27" s="31">
        <f t="shared" si="0"/>
        <v>0.3873312</v>
      </c>
      <c r="G27" s="32">
        <f t="shared" si="1"/>
        <v>62.528</v>
      </c>
      <c r="H27" s="31">
        <f t="shared" si="2"/>
        <v>24.2190452736</v>
      </c>
      <c r="I27" s="12" t="s">
        <v>60</v>
      </c>
      <c r="J27" s="32">
        <v>57.794</v>
      </c>
      <c r="K27" s="32">
        <v>74.233</v>
      </c>
      <c r="L27" s="32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25">
        <v>39303</v>
      </c>
      <c r="D28" s="32">
        <v>515.786</v>
      </c>
      <c r="E28" s="32">
        <v>7.289</v>
      </c>
      <c r="F28" s="31">
        <f t="shared" si="0"/>
        <v>0.6297696</v>
      </c>
      <c r="G28" s="32">
        <f t="shared" si="1"/>
        <v>277.638</v>
      </c>
      <c r="H28" s="31">
        <f t="shared" si="2"/>
        <v>174.8479722048</v>
      </c>
      <c r="I28" s="12" t="s">
        <v>61</v>
      </c>
      <c r="J28" s="32">
        <v>292.954</v>
      </c>
      <c r="K28" s="32">
        <v>216.651</v>
      </c>
      <c r="L28" s="32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25">
        <v>39314</v>
      </c>
      <c r="D29" s="32">
        <v>515.656</v>
      </c>
      <c r="E29" s="32">
        <v>3.372</v>
      </c>
      <c r="F29" s="31">
        <f t="shared" si="0"/>
        <v>0.2913408</v>
      </c>
      <c r="G29" s="32">
        <f t="shared" si="1"/>
        <v>42.678</v>
      </c>
      <c r="H29" s="31">
        <f t="shared" si="2"/>
        <v>12.4338426624</v>
      </c>
      <c r="I29" s="12" t="s">
        <v>62</v>
      </c>
      <c r="J29" s="32">
        <v>48.517</v>
      </c>
      <c r="K29" s="32">
        <v>35.006</v>
      </c>
      <c r="L29" s="32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25">
        <v>39323</v>
      </c>
      <c r="D30" s="32">
        <v>515.75</v>
      </c>
      <c r="E30" s="32">
        <v>6.589</v>
      </c>
      <c r="F30" s="31">
        <f t="shared" si="0"/>
        <v>0.5692896000000001</v>
      </c>
      <c r="G30" s="32">
        <f t="shared" si="1"/>
        <v>95.82766666666667</v>
      </c>
      <c r="H30" s="31">
        <f t="shared" si="2"/>
        <v>54.55369402560001</v>
      </c>
      <c r="I30" s="12" t="s">
        <v>63</v>
      </c>
      <c r="J30" s="32">
        <v>74.555</v>
      </c>
      <c r="K30" s="32">
        <v>114.74</v>
      </c>
      <c r="L30" s="32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25">
        <v>39334</v>
      </c>
      <c r="D31" s="32">
        <v>515.826</v>
      </c>
      <c r="E31" s="32">
        <v>9.831</v>
      </c>
      <c r="F31" s="31">
        <f t="shared" si="0"/>
        <v>0.8493984</v>
      </c>
      <c r="G31" s="32">
        <f t="shared" si="1"/>
        <v>105.543</v>
      </c>
      <c r="H31" s="31">
        <f t="shared" si="2"/>
        <v>89.6480553312</v>
      </c>
      <c r="I31" s="12" t="s">
        <v>64</v>
      </c>
      <c r="J31" s="32">
        <v>105.909</v>
      </c>
      <c r="K31" s="32">
        <v>107.607</v>
      </c>
      <c r="L31" s="32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25">
        <v>39344</v>
      </c>
      <c r="D32" s="32">
        <v>515.856</v>
      </c>
      <c r="E32" s="32">
        <v>11.97</v>
      </c>
      <c r="F32" s="31">
        <f t="shared" si="0"/>
        <v>1.034208</v>
      </c>
      <c r="G32" s="32">
        <f t="shared" si="1"/>
        <v>458.8333333333333</v>
      </c>
      <c r="H32" s="31">
        <f t="shared" si="2"/>
        <v>474.52910399999996</v>
      </c>
      <c r="I32" s="12" t="s">
        <v>65</v>
      </c>
      <c r="J32" s="32">
        <v>491.447</v>
      </c>
      <c r="K32" s="32">
        <v>424.755</v>
      </c>
      <c r="L32" s="32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25">
        <v>39354</v>
      </c>
      <c r="D33" s="32">
        <v>515.856</v>
      </c>
      <c r="E33" s="32">
        <v>12.223</v>
      </c>
      <c r="F33" s="31">
        <f t="shared" si="0"/>
        <v>1.0560672000000002</v>
      </c>
      <c r="G33" s="32">
        <f t="shared" si="1"/>
        <v>574.8683333333332</v>
      </c>
      <c r="H33" s="31">
        <f t="shared" si="2"/>
        <v>607.099591152</v>
      </c>
      <c r="I33" s="12" t="s">
        <v>66</v>
      </c>
      <c r="J33" s="32">
        <v>634.597</v>
      </c>
      <c r="K33" s="32">
        <v>513.054</v>
      </c>
      <c r="L33" s="32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25">
        <v>39363</v>
      </c>
      <c r="D34" s="32">
        <v>515.816</v>
      </c>
      <c r="E34" s="32">
        <v>9.233</v>
      </c>
      <c r="F34" s="31">
        <f t="shared" si="0"/>
        <v>0.7977312000000001</v>
      </c>
      <c r="G34" s="32">
        <f t="shared" si="1"/>
        <v>191.28733333333332</v>
      </c>
      <c r="H34" s="31">
        <f t="shared" si="2"/>
        <v>152.5958739648</v>
      </c>
      <c r="I34" s="12" t="s">
        <v>67</v>
      </c>
      <c r="J34" s="32">
        <v>179.078</v>
      </c>
      <c r="K34" s="32">
        <v>192.528</v>
      </c>
      <c r="L34" s="32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25">
        <v>39373</v>
      </c>
      <c r="D35" s="32">
        <v>515.806</v>
      </c>
      <c r="E35" s="32">
        <v>8.224</v>
      </c>
      <c r="F35" s="31">
        <f t="shared" si="0"/>
        <v>0.7105536</v>
      </c>
      <c r="G35" s="32">
        <f t="shared" si="1"/>
        <v>87.15233333333333</v>
      </c>
      <c r="H35" s="31">
        <f t="shared" si="2"/>
        <v>61.9264041984</v>
      </c>
      <c r="I35" s="12" t="s">
        <v>68</v>
      </c>
      <c r="J35" s="32">
        <v>103.03</v>
      </c>
      <c r="K35" s="32">
        <v>83.772</v>
      </c>
      <c r="L35" s="32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40">
        <f t="shared" si="3"/>
        <v>19</v>
      </c>
      <c r="C36" s="126">
        <v>39384</v>
      </c>
      <c r="D36" s="37">
        <v>515.806</v>
      </c>
      <c r="E36" s="37">
        <v>8.896</v>
      </c>
      <c r="F36" s="41">
        <f t="shared" si="0"/>
        <v>0.7686144000000001</v>
      </c>
      <c r="G36" s="37">
        <f t="shared" si="1"/>
        <v>77.79</v>
      </c>
      <c r="H36" s="41">
        <f t="shared" si="2"/>
        <v>59.790514176000016</v>
      </c>
      <c r="I36" s="40" t="s">
        <v>69</v>
      </c>
      <c r="J36" s="37">
        <v>80.019</v>
      </c>
      <c r="K36" s="37">
        <v>74.357</v>
      </c>
      <c r="L36" s="37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25">
        <v>39560</v>
      </c>
      <c r="D37" s="32">
        <v>515.526</v>
      </c>
      <c r="E37" s="32">
        <v>1.406</v>
      </c>
      <c r="F37" s="31">
        <f t="shared" si="0"/>
        <v>0.1214784</v>
      </c>
      <c r="G37" s="32">
        <f>+AVERAGE(J37:L37)</f>
        <v>73.93933333333335</v>
      </c>
      <c r="H37" s="31">
        <f>G37*F37</f>
        <v>8.982031910400002</v>
      </c>
      <c r="I37" s="14" t="s">
        <v>51</v>
      </c>
      <c r="J37" s="32">
        <v>69.816</v>
      </c>
      <c r="K37" s="32">
        <v>76.135</v>
      </c>
      <c r="L37" s="32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25">
        <v>39574</v>
      </c>
      <c r="D38" s="32">
        <v>515.626</v>
      </c>
      <c r="E38" s="32">
        <v>4.168</v>
      </c>
      <c r="F38" s="31">
        <f t="shared" si="0"/>
        <v>0.3601152</v>
      </c>
      <c r="G38" s="32">
        <f>+AVERAGE(J38:L38)</f>
        <v>84.41433333333333</v>
      </c>
      <c r="H38" s="31">
        <f>G38*F38</f>
        <v>30.3988845312</v>
      </c>
      <c r="I38" s="14" t="s">
        <v>52</v>
      </c>
      <c r="J38" s="32">
        <v>81.765</v>
      </c>
      <c r="K38" s="32">
        <v>74.433</v>
      </c>
      <c r="L38" s="32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25">
        <v>39581</v>
      </c>
      <c r="D39" s="32">
        <v>515.606</v>
      </c>
      <c r="E39" s="32">
        <v>3.316</v>
      </c>
      <c r="F39" s="31">
        <f t="shared" si="0"/>
        <v>0.2865024</v>
      </c>
      <c r="G39" s="32">
        <f>+AVERAGE(J39:L39)</f>
        <v>51.80633333333333</v>
      </c>
      <c r="H39" s="31">
        <f>G39*F39</f>
        <v>14.842638835199997</v>
      </c>
      <c r="I39" s="14" t="s">
        <v>70</v>
      </c>
      <c r="J39" s="32">
        <v>38.205</v>
      </c>
      <c r="K39" s="32">
        <v>81.083</v>
      </c>
      <c r="L39" s="32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25">
        <v>39594</v>
      </c>
      <c r="D40" s="32">
        <v>515.586</v>
      </c>
      <c r="E40" s="32">
        <v>2.342</v>
      </c>
      <c r="F40" s="31">
        <f t="shared" si="0"/>
        <v>0.20234880000000002</v>
      </c>
      <c r="G40" s="32">
        <f aca="true" t="shared" si="5" ref="G40:G47">+AVERAGE(J40:L40)</f>
        <v>34.86833333333333</v>
      </c>
      <c r="H40" s="31">
        <f aca="true" t="shared" si="6" ref="H40:H47">G40*F40</f>
        <v>7.0555654080000005</v>
      </c>
      <c r="I40" s="14" t="s">
        <v>54</v>
      </c>
      <c r="J40" s="32">
        <v>26.663</v>
      </c>
      <c r="K40" s="32">
        <v>31.147</v>
      </c>
      <c r="L40" s="32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25">
        <v>39602</v>
      </c>
      <c r="D41" s="32">
        <v>515.586</v>
      </c>
      <c r="E41" s="32">
        <v>2.503</v>
      </c>
      <c r="F41" s="31">
        <f t="shared" si="0"/>
        <v>0.2162592</v>
      </c>
      <c r="G41" s="32">
        <f t="shared" si="5"/>
        <v>83.16366666666666</v>
      </c>
      <c r="H41" s="31">
        <f t="shared" si="6"/>
        <v>17.9849080224</v>
      </c>
      <c r="I41" s="12" t="s">
        <v>55</v>
      </c>
      <c r="J41" s="32">
        <v>81.567</v>
      </c>
      <c r="K41" s="32">
        <v>78.503</v>
      </c>
      <c r="L41" s="32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25">
        <v>39616</v>
      </c>
      <c r="D42" s="32">
        <v>515.636</v>
      </c>
      <c r="E42" s="32">
        <v>4.503</v>
      </c>
      <c r="F42" s="31">
        <f t="shared" si="0"/>
        <v>0.38905920000000005</v>
      </c>
      <c r="G42" s="32">
        <f t="shared" si="5"/>
        <v>83.88566666666667</v>
      </c>
      <c r="H42" s="31">
        <f t="shared" si="6"/>
        <v>32.636490364800004</v>
      </c>
      <c r="I42" s="12" t="s">
        <v>56</v>
      </c>
      <c r="J42" s="32">
        <v>91.157</v>
      </c>
      <c r="K42" s="32">
        <v>84.255</v>
      </c>
      <c r="L42" s="32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25">
        <v>39623</v>
      </c>
      <c r="D43" s="32">
        <v>515.616</v>
      </c>
      <c r="E43" s="32">
        <v>3.741</v>
      </c>
      <c r="F43" s="31">
        <f t="shared" si="0"/>
        <v>0.3232224</v>
      </c>
      <c r="G43" s="32">
        <f t="shared" si="5"/>
        <v>89.666</v>
      </c>
      <c r="H43" s="31">
        <f t="shared" si="6"/>
        <v>28.982059718400002</v>
      </c>
      <c r="I43" s="12" t="s">
        <v>57</v>
      </c>
      <c r="J43" s="32">
        <v>76.424</v>
      </c>
      <c r="K43" s="32">
        <v>96.989</v>
      </c>
      <c r="L43" s="32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25">
        <v>39632</v>
      </c>
      <c r="D44" s="32">
        <v>515.616</v>
      </c>
      <c r="E44" s="32">
        <v>3.71</v>
      </c>
      <c r="F44" s="31">
        <f t="shared" si="0"/>
        <v>0.320544</v>
      </c>
      <c r="G44" s="32">
        <f t="shared" si="5"/>
        <v>72.82766666666667</v>
      </c>
      <c r="H44" s="31">
        <f t="shared" si="6"/>
        <v>23.344471584</v>
      </c>
      <c r="I44" s="12" t="s">
        <v>58</v>
      </c>
      <c r="J44" s="32">
        <v>70.196</v>
      </c>
      <c r="K44" s="32">
        <v>79.58</v>
      </c>
      <c r="L44" s="32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25">
        <v>39643</v>
      </c>
      <c r="D45" s="32">
        <v>515.626</v>
      </c>
      <c r="E45" s="32">
        <v>4.072</v>
      </c>
      <c r="F45" s="31">
        <f t="shared" si="0"/>
        <v>0.35182080000000004</v>
      </c>
      <c r="G45" s="32">
        <f t="shared" si="5"/>
        <v>56.31833333333333</v>
      </c>
      <c r="H45" s="31">
        <f t="shared" si="6"/>
        <v>19.813961088</v>
      </c>
      <c r="I45" s="12" t="s">
        <v>59</v>
      </c>
      <c r="J45" s="32">
        <v>57.906</v>
      </c>
      <c r="K45" s="32">
        <v>51.606</v>
      </c>
      <c r="L45" s="32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25">
        <v>39652</v>
      </c>
      <c r="D46" s="32">
        <v>515.656</v>
      </c>
      <c r="E46" s="32">
        <v>5.162</v>
      </c>
      <c r="F46" s="31">
        <f t="shared" si="0"/>
        <v>0.4459968</v>
      </c>
      <c r="G46" s="32">
        <f t="shared" si="5"/>
        <v>90.003</v>
      </c>
      <c r="H46" s="31">
        <f t="shared" si="6"/>
        <v>40.1410499904</v>
      </c>
      <c r="I46" s="12" t="s">
        <v>60</v>
      </c>
      <c r="J46" s="32">
        <v>80.285</v>
      </c>
      <c r="K46" s="32">
        <v>99.376</v>
      </c>
      <c r="L46" s="32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25">
        <v>39665</v>
      </c>
      <c r="D47" s="32">
        <v>515.806</v>
      </c>
      <c r="E47" s="32">
        <v>9.242</v>
      </c>
      <c r="F47" s="31">
        <f t="shared" si="0"/>
        <v>0.7985088000000001</v>
      </c>
      <c r="G47" s="32">
        <f t="shared" si="5"/>
        <v>186.654</v>
      </c>
      <c r="H47" s="31">
        <f t="shared" si="6"/>
        <v>149.04486155520001</v>
      </c>
      <c r="I47" s="12" t="s">
        <v>61</v>
      </c>
      <c r="J47" s="32">
        <v>176.165</v>
      </c>
      <c r="K47" s="32">
        <v>192.107</v>
      </c>
      <c r="L47" s="32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25">
        <v>39679</v>
      </c>
      <c r="D48" s="32">
        <v>515.856</v>
      </c>
      <c r="E48" s="32">
        <v>11.249</v>
      </c>
      <c r="F48" s="31">
        <f t="shared" si="0"/>
        <v>0.9719136</v>
      </c>
      <c r="G48" s="32">
        <f aca="true" t="shared" si="8" ref="G48:G57">+AVERAGE(J48:L48)</f>
        <v>92.47433333333333</v>
      </c>
      <c r="H48" s="31">
        <f aca="true" t="shared" si="9" ref="H48:H57">G48*F48</f>
        <v>89.8770622176</v>
      </c>
      <c r="I48" s="12" t="s">
        <v>62</v>
      </c>
      <c r="J48" s="32">
        <v>83.361</v>
      </c>
      <c r="K48" s="32">
        <v>97.629</v>
      </c>
      <c r="L48" s="32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25">
        <v>39688</v>
      </c>
      <c r="D49" s="32">
        <v>516.156</v>
      </c>
      <c r="E49" s="32">
        <v>17.946</v>
      </c>
      <c r="F49" s="31">
        <f t="shared" si="0"/>
        <v>1.5505344000000003</v>
      </c>
      <c r="G49" s="32">
        <f t="shared" si="8"/>
        <v>989.964</v>
      </c>
      <c r="H49" s="31">
        <f t="shared" si="9"/>
        <v>1534.9732367616004</v>
      </c>
      <c r="I49" s="12" t="s">
        <v>63</v>
      </c>
      <c r="J49" s="32">
        <v>1022.668</v>
      </c>
      <c r="K49" s="32">
        <v>1116.842</v>
      </c>
      <c r="L49" s="32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25">
        <v>39699</v>
      </c>
      <c r="D50" s="32">
        <v>516.16</v>
      </c>
      <c r="E50" s="32">
        <v>14.098</v>
      </c>
      <c r="F50" s="31">
        <f t="shared" si="0"/>
        <v>1.2180672000000001</v>
      </c>
      <c r="G50" s="32">
        <f t="shared" si="8"/>
        <v>125.52933333333334</v>
      </c>
      <c r="H50" s="31">
        <f t="shared" si="9"/>
        <v>152.90316357120003</v>
      </c>
      <c r="I50" s="12" t="s">
        <v>64</v>
      </c>
      <c r="J50" s="32">
        <v>136.864</v>
      </c>
      <c r="K50" s="32">
        <v>116.964</v>
      </c>
      <c r="L50" s="32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25">
        <v>39706</v>
      </c>
      <c r="D51" s="32">
        <v>515.806</v>
      </c>
      <c r="E51" s="32">
        <v>8.51</v>
      </c>
      <c r="F51" s="31">
        <f t="shared" si="0"/>
        <v>0.735264</v>
      </c>
      <c r="G51" s="32">
        <f t="shared" si="8"/>
        <v>54.294999999999995</v>
      </c>
      <c r="H51" s="31">
        <f t="shared" si="9"/>
        <v>39.92115888</v>
      </c>
      <c r="I51" s="12" t="s">
        <v>65</v>
      </c>
      <c r="J51" s="32">
        <v>46.93</v>
      </c>
      <c r="K51" s="32">
        <v>54.508</v>
      </c>
      <c r="L51" s="32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25">
        <v>39716</v>
      </c>
      <c r="D52" s="32">
        <v>515.756</v>
      </c>
      <c r="E52" s="32">
        <v>6.783</v>
      </c>
      <c r="F52" s="31">
        <f t="shared" si="0"/>
        <v>0.5860512000000001</v>
      </c>
      <c r="G52" s="32">
        <f t="shared" si="8"/>
        <v>30.55</v>
      </c>
      <c r="H52" s="31">
        <f t="shared" si="9"/>
        <v>17.903864160000005</v>
      </c>
      <c r="I52" s="12" t="s">
        <v>66</v>
      </c>
      <c r="J52" s="32">
        <v>41.32</v>
      </c>
      <c r="K52" s="32">
        <v>23.323</v>
      </c>
      <c r="L52" s="32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25">
        <v>39727</v>
      </c>
      <c r="D53" s="32">
        <v>515.766</v>
      </c>
      <c r="E53" s="32">
        <v>6.855</v>
      </c>
      <c r="F53" s="31">
        <f t="shared" si="0"/>
        <v>0.592272</v>
      </c>
      <c r="G53" s="32">
        <f t="shared" si="8"/>
        <v>143.95644333333334</v>
      </c>
      <c r="H53" s="31">
        <f t="shared" si="9"/>
        <v>85.26137060592</v>
      </c>
      <c r="I53" s="12" t="s">
        <v>67</v>
      </c>
      <c r="J53" s="32">
        <v>133.49038</v>
      </c>
      <c r="K53" s="32">
        <v>148.96266</v>
      </c>
      <c r="L53" s="32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25">
        <v>39736</v>
      </c>
      <c r="D54" s="32">
        <v>515.896</v>
      </c>
      <c r="E54" s="32">
        <v>9.355</v>
      </c>
      <c r="F54" s="31">
        <f t="shared" si="0"/>
        <v>0.8082720000000001</v>
      </c>
      <c r="G54" s="32">
        <f t="shared" si="8"/>
        <v>69.94076</v>
      </c>
      <c r="H54" s="31">
        <f t="shared" si="9"/>
        <v>56.53115796672</v>
      </c>
      <c r="I54" s="12" t="s">
        <v>68</v>
      </c>
      <c r="J54" s="32">
        <v>67.3655</v>
      </c>
      <c r="K54" s="32">
        <v>67.07799</v>
      </c>
      <c r="L54" s="32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25">
        <v>39748</v>
      </c>
      <c r="D55" s="32">
        <v>516.066</v>
      </c>
      <c r="E55" s="32">
        <v>16.473</v>
      </c>
      <c r="F55" s="31">
        <f t="shared" si="0"/>
        <v>1.4232672</v>
      </c>
      <c r="G55" s="32">
        <f t="shared" si="8"/>
        <v>2135.4912833333333</v>
      </c>
      <c r="H55" s="31">
        <f t="shared" si="9"/>
        <v>3039.37469945424</v>
      </c>
      <c r="I55" s="12" t="s">
        <v>69</v>
      </c>
      <c r="J55" s="32">
        <v>2204.06282</v>
      </c>
      <c r="K55" s="32">
        <v>2099.66364</v>
      </c>
      <c r="L55" s="32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25">
        <v>39758</v>
      </c>
      <c r="D56" s="32">
        <v>515.766</v>
      </c>
      <c r="E56" s="32">
        <v>7.269</v>
      </c>
      <c r="F56" s="31">
        <f t="shared" si="0"/>
        <v>0.6280416000000001</v>
      </c>
      <c r="G56" s="32">
        <f t="shared" si="8"/>
        <v>124.47658000000001</v>
      </c>
      <c r="H56" s="31">
        <f t="shared" si="9"/>
        <v>78.17647046572802</v>
      </c>
      <c r="I56" s="12" t="s">
        <v>71</v>
      </c>
      <c r="J56" s="32">
        <v>126.96608</v>
      </c>
      <c r="K56" s="32">
        <v>131.04571</v>
      </c>
      <c r="L56" s="32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25">
        <v>39805</v>
      </c>
      <c r="D57" s="32">
        <v>515.616</v>
      </c>
      <c r="E57" s="32">
        <v>5.003</v>
      </c>
      <c r="F57" s="31">
        <f t="shared" si="0"/>
        <v>0.4322592</v>
      </c>
      <c r="G57" s="32">
        <f t="shared" si="8"/>
        <v>32.88977</v>
      </c>
      <c r="H57" s="31">
        <f t="shared" si="9"/>
        <v>14.216905668384</v>
      </c>
      <c r="I57" s="12" t="s">
        <v>72</v>
      </c>
      <c r="J57" s="32">
        <v>26.15701</v>
      </c>
      <c r="K57" s="32">
        <v>34.96014</v>
      </c>
      <c r="L57" s="32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25">
        <v>39454</v>
      </c>
      <c r="D58" s="32">
        <v>515.586</v>
      </c>
      <c r="E58" s="32">
        <v>4.834</v>
      </c>
      <c r="F58" s="31">
        <f t="shared" si="0"/>
        <v>0.4176576</v>
      </c>
      <c r="G58" s="32">
        <f aca="true" t="shared" si="11" ref="G58:G64">+AVERAGE(J58:L58)</f>
        <v>23.20985</v>
      </c>
      <c r="H58" s="31">
        <f aca="true" t="shared" si="12" ref="H58:H64">G58*F58</f>
        <v>9.69377024736</v>
      </c>
      <c r="I58" s="12" t="s">
        <v>73</v>
      </c>
      <c r="J58" s="32">
        <v>19.60295</v>
      </c>
      <c r="K58" s="32">
        <v>25.2228</v>
      </c>
      <c r="L58" s="32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25">
        <v>39461</v>
      </c>
      <c r="D59" s="32">
        <v>515.556</v>
      </c>
      <c r="E59" s="32">
        <v>4.222</v>
      </c>
      <c r="F59" s="31">
        <f t="shared" si="0"/>
        <v>0.36478080000000007</v>
      </c>
      <c r="G59" s="32">
        <f t="shared" si="11"/>
        <v>22.2075</v>
      </c>
      <c r="H59" s="31">
        <f t="shared" si="12"/>
        <v>8.100869616</v>
      </c>
      <c r="I59" s="12" t="s">
        <v>74</v>
      </c>
      <c r="J59" s="32">
        <v>22.545</v>
      </c>
      <c r="K59" s="32">
        <v>25.86962</v>
      </c>
      <c r="L59" s="32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25">
        <v>39474</v>
      </c>
      <c r="D60" s="32">
        <v>515.546</v>
      </c>
      <c r="E60" s="32">
        <v>3.427</v>
      </c>
      <c r="F60" s="31">
        <f t="shared" si="0"/>
        <v>0.29609280000000004</v>
      </c>
      <c r="G60" s="32">
        <f t="shared" si="11"/>
        <v>20.624003333333334</v>
      </c>
      <c r="H60" s="31">
        <f t="shared" si="12"/>
        <v>6.106618894176001</v>
      </c>
      <c r="I60" s="12" t="s">
        <v>75</v>
      </c>
      <c r="J60" s="32">
        <v>17.04571</v>
      </c>
      <c r="K60" s="32">
        <v>16.77921</v>
      </c>
      <c r="L60" s="32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25">
        <v>39849</v>
      </c>
      <c r="D61" s="32">
        <v>515.536</v>
      </c>
      <c r="E61" s="32">
        <v>3.015</v>
      </c>
      <c r="F61" s="31">
        <f t="shared" si="0"/>
        <v>0.260496</v>
      </c>
      <c r="G61" s="32">
        <f t="shared" si="11"/>
        <v>27.81251</v>
      </c>
      <c r="H61" s="31">
        <f t="shared" si="12"/>
        <v>7.24504760496</v>
      </c>
      <c r="I61" s="12" t="s">
        <v>76</v>
      </c>
      <c r="J61" s="32">
        <v>22.12523</v>
      </c>
      <c r="K61" s="32">
        <v>44.43803</v>
      </c>
      <c r="L61" s="32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25">
        <v>39861</v>
      </c>
      <c r="D62" s="32">
        <v>515.516</v>
      </c>
      <c r="E62" s="32">
        <v>2.998</v>
      </c>
      <c r="F62" s="31">
        <f t="shared" si="0"/>
        <v>0.2590272</v>
      </c>
      <c r="G62" s="32">
        <f t="shared" si="11"/>
        <v>34.59354666666667</v>
      </c>
      <c r="H62" s="31">
        <f t="shared" si="12"/>
        <v>8.960669531136</v>
      </c>
      <c r="I62" s="12" t="s">
        <v>77</v>
      </c>
      <c r="J62" s="32">
        <v>26.33726</v>
      </c>
      <c r="K62" s="32">
        <v>49.43622</v>
      </c>
      <c r="L62" s="32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25">
        <v>39875</v>
      </c>
      <c r="D63" s="32">
        <v>515.496</v>
      </c>
      <c r="E63" s="32">
        <v>2.837</v>
      </c>
      <c r="F63" s="31">
        <f t="shared" si="0"/>
        <v>0.24511680000000002</v>
      </c>
      <c r="G63" s="32">
        <f t="shared" si="11"/>
        <v>22.348566666666667</v>
      </c>
      <c r="H63" s="31">
        <f t="shared" si="12"/>
        <v>5.478009145920001</v>
      </c>
      <c r="I63" s="12" t="s">
        <v>78</v>
      </c>
      <c r="J63" s="32">
        <v>27.47798</v>
      </c>
      <c r="K63" s="32">
        <v>26.16431</v>
      </c>
      <c r="L63" s="32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40">
        <v>28</v>
      </c>
      <c r="C64" s="126">
        <v>39889</v>
      </c>
      <c r="D64" s="37">
        <v>515.466</v>
      </c>
      <c r="E64" s="37">
        <v>2.409</v>
      </c>
      <c r="F64" s="41">
        <f t="shared" si="0"/>
        <v>0.2081376</v>
      </c>
      <c r="G64" s="37">
        <f t="shared" si="11"/>
        <v>24.391726666666667</v>
      </c>
      <c r="H64" s="41">
        <f t="shared" si="12"/>
        <v>5.076835448256</v>
      </c>
      <c r="I64" s="40" t="s">
        <v>79</v>
      </c>
      <c r="J64" s="37">
        <v>37.59256</v>
      </c>
      <c r="K64" s="37">
        <v>23.75297</v>
      </c>
      <c r="L64" s="37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25">
        <v>39905</v>
      </c>
      <c r="D65" s="32">
        <v>515.746</v>
      </c>
      <c r="E65" s="32">
        <v>3.368</v>
      </c>
      <c r="F65" s="31">
        <f t="shared" si="0"/>
        <v>0.2909952</v>
      </c>
      <c r="G65" s="32">
        <f aca="true" t="shared" si="13" ref="G65:G72">+AVERAGE(J65:L65)</f>
        <v>2.083693333333333</v>
      </c>
      <c r="H65" s="31">
        <f aca="true" t="shared" si="14" ref="H65:H72">G65*F65</f>
        <v>0.606344758272</v>
      </c>
      <c r="I65" s="14" t="s">
        <v>46</v>
      </c>
      <c r="J65" s="32">
        <v>1.15447</v>
      </c>
      <c r="K65" s="32">
        <v>4.37268</v>
      </c>
      <c r="L65" s="32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25">
        <v>39926</v>
      </c>
      <c r="D66" s="32">
        <v>515.416</v>
      </c>
      <c r="E66" s="32">
        <v>2.535</v>
      </c>
      <c r="F66" s="31">
        <f t="shared" si="0"/>
        <v>0.21902400000000002</v>
      </c>
      <c r="G66" s="32">
        <f t="shared" si="13"/>
        <v>4.406953333333333</v>
      </c>
      <c r="H66" s="31">
        <f t="shared" si="14"/>
        <v>0.96522854688</v>
      </c>
      <c r="I66" s="14" t="s">
        <v>47</v>
      </c>
      <c r="J66" s="32">
        <v>5.49182</v>
      </c>
      <c r="K66" s="32">
        <v>6.16223</v>
      </c>
      <c r="L66" s="32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25">
        <v>39937</v>
      </c>
      <c r="D67" s="32">
        <v>515.456</v>
      </c>
      <c r="E67" s="32">
        <v>3.213</v>
      </c>
      <c r="F67" s="31">
        <f t="shared" si="0"/>
        <v>0.2776032</v>
      </c>
      <c r="G67" s="32">
        <f t="shared" si="13"/>
        <v>95.24606333333334</v>
      </c>
      <c r="H67" s="31">
        <f t="shared" si="14"/>
        <v>26.440611968736</v>
      </c>
      <c r="I67" s="14" t="s">
        <v>80</v>
      </c>
      <c r="J67" s="32">
        <v>84.35053</v>
      </c>
      <c r="K67" s="32">
        <v>89.6246</v>
      </c>
      <c r="L67" s="32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25">
        <v>39950</v>
      </c>
      <c r="D68" s="32">
        <v>515.546</v>
      </c>
      <c r="E68" s="32">
        <v>3.982</v>
      </c>
      <c r="F68" s="31">
        <f t="shared" si="0"/>
        <v>0.34404480000000004</v>
      </c>
      <c r="G68" s="32">
        <f t="shared" si="13"/>
        <v>193.76120666666665</v>
      </c>
      <c r="H68" s="31">
        <f t="shared" si="14"/>
        <v>66.662535595392</v>
      </c>
      <c r="I68" s="14" t="s">
        <v>81</v>
      </c>
      <c r="J68" s="32">
        <v>205.22516</v>
      </c>
      <c r="K68" s="32">
        <v>179.71797</v>
      </c>
      <c r="L68" s="32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25">
        <v>39962</v>
      </c>
      <c r="D69" s="32">
        <v>515.566</v>
      </c>
      <c r="E69" s="32">
        <v>5.569</v>
      </c>
      <c r="F69" s="31">
        <f t="shared" si="0"/>
        <v>0.4811616</v>
      </c>
      <c r="G69" s="32">
        <f t="shared" si="13"/>
        <v>184.47879666666665</v>
      </c>
      <c r="H69" s="31">
        <f t="shared" si="14"/>
        <v>88.764112970208</v>
      </c>
      <c r="I69" s="14" t="s">
        <v>48</v>
      </c>
      <c r="J69" s="32">
        <v>176.77454</v>
      </c>
      <c r="K69" s="32">
        <v>187.96612</v>
      </c>
      <c r="L69" s="32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25">
        <v>39966</v>
      </c>
      <c r="D70" s="32">
        <v>515.566</v>
      </c>
      <c r="E70" s="32">
        <v>3.798</v>
      </c>
      <c r="F70" s="31">
        <f t="shared" si="0"/>
        <v>0.3281472</v>
      </c>
      <c r="G70" s="32">
        <f t="shared" si="13"/>
        <v>177.0249266666667</v>
      </c>
      <c r="H70" s="31">
        <f t="shared" si="14"/>
        <v>58.090234015872014</v>
      </c>
      <c r="I70" s="14" t="s">
        <v>49</v>
      </c>
      <c r="J70" s="32">
        <v>36.64634</v>
      </c>
      <c r="K70" s="32">
        <v>441.19234</v>
      </c>
      <c r="L70" s="32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25">
        <v>39980</v>
      </c>
      <c r="D71" s="32">
        <v>515.576</v>
      </c>
      <c r="E71" s="32">
        <v>3.83</v>
      </c>
      <c r="F71" s="31">
        <f t="shared" si="0"/>
        <v>0.33091200000000004</v>
      </c>
      <c r="G71" s="32">
        <f t="shared" si="13"/>
        <v>46.80633333333333</v>
      </c>
      <c r="H71" s="31">
        <f t="shared" si="14"/>
        <v>15.488777376</v>
      </c>
      <c r="I71" s="14" t="s">
        <v>82</v>
      </c>
      <c r="J71" s="32">
        <v>50.88636</v>
      </c>
      <c r="K71" s="32">
        <v>46.63092</v>
      </c>
      <c r="L71" s="32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25">
        <v>39986</v>
      </c>
      <c r="D72" s="32">
        <v>515.66</v>
      </c>
      <c r="E72" s="32">
        <v>0.814</v>
      </c>
      <c r="F72" s="31">
        <f t="shared" si="0"/>
        <v>0.07032959999999999</v>
      </c>
      <c r="G72" s="32">
        <f t="shared" si="13"/>
        <v>279.5350866666667</v>
      </c>
      <c r="H72" s="31">
        <f t="shared" si="14"/>
        <v>19.659590831232</v>
      </c>
      <c r="I72" s="14" t="s">
        <v>83</v>
      </c>
      <c r="J72" s="32">
        <v>314.52671</v>
      </c>
      <c r="K72" s="32">
        <v>270.27838</v>
      </c>
      <c r="L72" s="32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25">
        <v>39995</v>
      </c>
      <c r="D73" s="32">
        <v>515.666</v>
      </c>
      <c r="E73" s="32">
        <v>4.5</v>
      </c>
      <c r="F73" s="31">
        <f t="shared" si="0"/>
        <v>0.38880000000000003</v>
      </c>
      <c r="G73" s="32">
        <f aca="true" t="shared" si="16" ref="G73:G78">+AVERAGE(J73:L73)</f>
        <v>3.44917</v>
      </c>
      <c r="H73" s="31">
        <f aca="true" t="shared" si="17" ref="H73:H78">G73*F73</f>
        <v>1.341037296</v>
      </c>
      <c r="I73" s="12" t="s">
        <v>84</v>
      </c>
      <c r="J73" s="32">
        <v>3.20886</v>
      </c>
      <c r="K73" s="32">
        <v>4.64684</v>
      </c>
      <c r="L73" s="32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25">
        <v>222629</v>
      </c>
      <c r="D74" s="32">
        <v>515.906</v>
      </c>
      <c r="E74" s="32">
        <v>11.071</v>
      </c>
      <c r="F74" s="31">
        <f t="shared" si="0"/>
        <v>0.9565344</v>
      </c>
      <c r="G74" s="32">
        <f t="shared" si="16"/>
        <v>655.4835133333335</v>
      </c>
      <c r="H74" s="31">
        <f t="shared" si="17"/>
        <v>626.9925291361922</v>
      </c>
      <c r="I74" s="12" t="s">
        <v>85</v>
      </c>
      <c r="J74" s="32">
        <v>588.79047</v>
      </c>
      <c r="K74" s="32">
        <v>638.72398</v>
      </c>
      <c r="L74" s="32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25">
        <v>40015</v>
      </c>
      <c r="D75" s="32">
        <v>515.716</v>
      </c>
      <c r="E75" s="32">
        <v>6.125</v>
      </c>
      <c r="F75" s="31">
        <f t="shared" si="0"/>
        <v>0.5292</v>
      </c>
      <c r="G75" s="32">
        <f t="shared" si="16"/>
        <v>14.690033333333332</v>
      </c>
      <c r="H75" s="31">
        <f t="shared" si="17"/>
        <v>7.773965639999999</v>
      </c>
      <c r="I75" s="12" t="s">
        <v>86</v>
      </c>
      <c r="J75" s="32">
        <v>12.2052</v>
      </c>
      <c r="K75" s="32">
        <v>15.8142</v>
      </c>
      <c r="L75" s="32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25">
        <v>40032</v>
      </c>
      <c r="D76" s="32">
        <v>516.956</v>
      </c>
      <c r="E76" s="32">
        <v>72.319</v>
      </c>
      <c r="F76" s="31">
        <f t="shared" si="0"/>
        <v>6.248361600000001</v>
      </c>
      <c r="G76" s="32">
        <f t="shared" si="16"/>
        <v>2921.7788566666663</v>
      </c>
      <c r="H76" s="31">
        <f t="shared" si="17"/>
        <v>18256.330811687905</v>
      </c>
      <c r="I76" s="12" t="s">
        <v>87</v>
      </c>
      <c r="J76" s="32">
        <v>2865.79769</v>
      </c>
      <c r="K76" s="32">
        <v>2904.4565</v>
      </c>
      <c r="L76" s="32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25">
        <v>40044</v>
      </c>
      <c r="D77" s="32">
        <v>515.851</v>
      </c>
      <c r="E77" s="32">
        <v>6.961</v>
      </c>
      <c r="F77" s="31">
        <f t="shared" si="0"/>
        <v>0.6014304</v>
      </c>
      <c r="G77" s="32">
        <f t="shared" si="16"/>
        <v>84.51536666666665</v>
      </c>
      <c r="H77" s="31">
        <f t="shared" si="17"/>
        <v>50.83011078047999</v>
      </c>
      <c r="I77" s="12" t="s">
        <v>88</v>
      </c>
      <c r="J77" s="32">
        <v>83.95044</v>
      </c>
      <c r="K77" s="32">
        <v>85.01118</v>
      </c>
      <c r="L77" s="32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25">
        <v>40052</v>
      </c>
      <c r="D78" s="32">
        <v>515.926</v>
      </c>
      <c r="E78" s="32">
        <v>11.426</v>
      </c>
      <c r="F78" s="31">
        <f t="shared" si="0"/>
        <v>0.9872064</v>
      </c>
      <c r="G78" s="32">
        <f t="shared" si="16"/>
        <v>287.77656333333334</v>
      </c>
      <c r="H78" s="31">
        <f t="shared" si="17"/>
        <v>284.094865092672</v>
      </c>
      <c r="I78" s="12" t="s">
        <v>89</v>
      </c>
      <c r="J78" s="32">
        <v>282.371</v>
      </c>
      <c r="K78" s="32">
        <v>289.69993</v>
      </c>
      <c r="L78" s="32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25">
        <v>40060</v>
      </c>
      <c r="D79" s="32">
        <v>515.856</v>
      </c>
      <c r="E79" s="32">
        <v>7.985</v>
      </c>
      <c r="F79" s="31">
        <f t="shared" si="0"/>
        <v>0.6899040000000001</v>
      </c>
      <c r="G79" s="32">
        <f>+AVERAGE(J79:L79)</f>
        <v>154.10886</v>
      </c>
      <c r="H79" s="31">
        <f>G79*F79</f>
        <v>106.32031894944001</v>
      </c>
      <c r="I79" s="12" t="s">
        <v>90</v>
      </c>
      <c r="J79" s="32">
        <v>145.02644</v>
      </c>
      <c r="K79" s="32">
        <v>169.25509</v>
      </c>
      <c r="L79" s="32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25">
        <v>40070</v>
      </c>
      <c r="D80" s="32">
        <v>515.856</v>
      </c>
      <c r="E80" s="32">
        <v>7.077</v>
      </c>
      <c r="F80" s="31">
        <f t="shared" si="0"/>
        <v>0.6114528</v>
      </c>
      <c r="G80" s="32">
        <f>+AVERAGE(J80:L80)</f>
        <v>123.14227666666666</v>
      </c>
      <c r="H80" s="31">
        <f>G80*F80</f>
        <v>75.295689866208</v>
      </c>
      <c r="I80" s="12" t="s">
        <v>91</v>
      </c>
      <c r="J80" s="32">
        <v>130.88229</v>
      </c>
      <c r="K80" s="32">
        <v>109.94844</v>
      </c>
      <c r="L80" s="32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25">
        <v>40078</v>
      </c>
      <c r="D81" s="32">
        <v>516.351</v>
      </c>
      <c r="E81" s="32">
        <v>34.959</v>
      </c>
      <c r="F81" s="31">
        <f t="shared" si="0"/>
        <v>3.0204576000000003</v>
      </c>
      <c r="G81" s="32">
        <f>+AVERAGE(J81:L81)</f>
        <v>6618.4156066666665</v>
      </c>
      <c r="H81" s="31">
        <f>G81*F81</f>
        <v>19990.643719114945</v>
      </c>
      <c r="I81" s="12" t="s">
        <v>92</v>
      </c>
      <c r="J81" s="32">
        <v>7207.60697</v>
      </c>
      <c r="K81" s="32">
        <v>6582.05953</v>
      </c>
      <c r="L81" s="32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25">
        <v>40093</v>
      </c>
      <c r="D82" s="32">
        <v>515.886</v>
      </c>
      <c r="E82" s="32">
        <v>7.1</v>
      </c>
      <c r="F82" s="31">
        <f t="shared" si="0"/>
        <v>0.61344</v>
      </c>
      <c r="G82" s="32">
        <f>+AVERAGE(J82:L82)</f>
        <v>87.29028</v>
      </c>
      <c r="H82" s="31">
        <f>G82*F82</f>
        <v>53.5473493632</v>
      </c>
      <c r="I82" s="12" t="s">
        <v>93</v>
      </c>
      <c r="J82" s="32">
        <v>93.91771</v>
      </c>
      <c r="K82" s="32">
        <v>96.02387</v>
      </c>
      <c r="L82" s="32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25">
        <v>40104</v>
      </c>
      <c r="D83" s="32">
        <v>515.836</v>
      </c>
      <c r="E83" s="32">
        <v>6.179</v>
      </c>
      <c r="F83" s="31">
        <f t="shared" si="0"/>
        <v>0.5338656</v>
      </c>
      <c r="G83" s="32">
        <f aca="true" t="shared" si="18" ref="G83:G89">+AVERAGE(J83:L83)</f>
        <v>62.48757666666666</v>
      </c>
      <c r="H83" s="31">
        <f aca="true" t="shared" si="19" ref="H83:H89">G83*F83</f>
        <v>33.359967609696</v>
      </c>
      <c r="I83" s="12" t="s">
        <v>94</v>
      </c>
      <c r="J83" s="32">
        <v>48.52525</v>
      </c>
      <c r="K83" s="32">
        <v>76.5534</v>
      </c>
      <c r="L83" s="32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25">
        <v>40113</v>
      </c>
      <c r="D84" s="32">
        <v>515.806</v>
      </c>
      <c r="E84" s="32">
        <v>6.911</v>
      </c>
      <c r="F84" s="31">
        <f aca="true" t="shared" si="20" ref="F84:F283">E84*0.0864</f>
        <v>0.5971104</v>
      </c>
      <c r="G84" s="32">
        <f t="shared" si="18"/>
        <v>57.51824666666666</v>
      </c>
      <c r="H84" s="31">
        <f t="shared" si="19"/>
        <v>34.344743274432</v>
      </c>
      <c r="I84" s="12" t="s">
        <v>95</v>
      </c>
      <c r="J84" s="32">
        <v>57.1899</v>
      </c>
      <c r="K84" s="32">
        <v>49.38046</v>
      </c>
      <c r="L84" s="32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25">
        <v>40121</v>
      </c>
      <c r="D85" s="32">
        <v>515.786</v>
      </c>
      <c r="E85" s="32">
        <v>5.85</v>
      </c>
      <c r="F85" s="31">
        <f t="shared" si="20"/>
        <v>0.50544</v>
      </c>
      <c r="G85" s="32">
        <f t="shared" si="18"/>
        <v>112.72520333333334</v>
      </c>
      <c r="H85" s="31">
        <f t="shared" si="19"/>
        <v>56.975826772800005</v>
      </c>
      <c r="I85" s="12" t="s">
        <v>96</v>
      </c>
      <c r="J85" s="32">
        <v>118.2666</v>
      </c>
      <c r="K85" s="32">
        <v>106.76476</v>
      </c>
      <c r="L85" s="32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25">
        <v>40133</v>
      </c>
      <c r="D86" s="32">
        <v>515.756</v>
      </c>
      <c r="E86" s="32">
        <v>4.763</v>
      </c>
      <c r="F86" s="31">
        <f t="shared" si="20"/>
        <v>0.41152320000000003</v>
      </c>
      <c r="G86" s="32">
        <f t="shared" si="18"/>
        <v>32.60511</v>
      </c>
      <c r="H86" s="31">
        <f t="shared" si="19"/>
        <v>13.417759203552002</v>
      </c>
      <c r="I86" s="12" t="s">
        <v>73</v>
      </c>
      <c r="J86" s="32">
        <v>40.39514</v>
      </c>
      <c r="K86" s="32">
        <v>28.2205</v>
      </c>
      <c r="L86" s="32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25">
        <v>40140</v>
      </c>
      <c r="D87" s="32">
        <v>515.696</v>
      </c>
      <c r="E87" s="32">
        <v>4.567</v>
      </c>
      <c r="F87" s="31">
        <f t="shared" si="20"/>
        <v>0.3945888</v>
      </c>
      <c r="G87" s="32">
        <f t="shared" si="18"/>
        <v>29.041830000000004</v>
      </c>
      <c r="H87" s="31">
        <f t="shared" si="19"/>
        <v>11.459580849504002</v>
      </c>
      <c r="I87" s="12" t="s">
        <v>74</v>
      </c>
      <c r="J87" s="32">
        <v>16.7871</v>
      </c>
      <c r="K87" s="32">
        <v>27.98722</v>
      </c>
      <c r="L87" s="32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25">
        <v>40148</v>
      </c>
      <c r="D88" s="32">
        <v>515.726</v>
      </c>
      <c r="E88" s="32">
        <v>3.774</v>
      </c>
      <c r="F88" s="31">
        <f t="shared" si="20"/>
        <v>0.3260736</v>
      </c>
      <c r="G88" s="32">
        <f t="shared" si="18"/>
        <v>33.852003333333336</v>
      </c>
      <c r="H88" s="31">
        <f t="shared" si="19"/>
        <v>11.038244594112001</v>
      </c>
      <c r="I88" s="12" t="s">
        <v>75</v>
      </c>
      <c r="J88" s="32">
        <v>27.91149</v>
      </c>
      <c r="K88" s="32">
        <v>33.25942</v>
      </c>
      <c r="L88" s="32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25">
        <v>40162</v>
      </c>
      <c r="D89" s="32">
        <v>515.716</v>
      </c>
      <c r="E89" s="32">
        <v>3.302</v>
      </c>
      <c r="F89" s="31">
        <f t="shared" si="20"/>
        <v>0.2852928</v>
      </c>
      <c r="G89" s="32">
        <f t="shared" si="18"/>
        <v>31.311833333333336</v>
      </c>
      <c r="H89" s="31">
        <f t="shared" si="19"/>
        <v>8.9330406048</v>
      </c>
      <c r="I89" s="12" t="s">
        <v>76</v>
      </c>
      <c r="J89" s="32">
        <v>29.15137</v>
      </c>
      <c r="K89" s="32">
        <v>25.32411</v>
      </c>
      <c r="L89" s="32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25">
        <v>40168</v>
      </c>
      <c r="D90" s="32">
        <v>515.716</v>
      </c>
      <c r="E90" s="32">
        <v>3.267</v>
      </c>
      <c r="F90" s="31">
        <f t="shared" si="20"/>
        <v>0.2822688</v>
      </c>
      <c r="G90" s="32">
        <f aca="true" t="shared" si="21" ref="G90:G96">+AVERAGE(J90:L90)</f>
        <v>37.28449</v>
      </c>
      <c r="H90" s="31">
        <f aca="true" t="shared" si="22" ref="H90:H96">G90*F90</f>
        <v>10.524248250911999</v>
      </c>
      <c r="I90" s="12" t="s">
        <v>77</v>
      </c>
      <c r="J90" s="32">
        <v>31.01072</v>
      </c>
      <c r="K90" s="32">
        <v>43.12954</v>
      </c>
      <c r="L90" s="32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25">
        <v>40183</v>
      </c>
      <c r="D91" s="32">
        <v>515.676</v>
      </c>
      <c r="E91" s="32">
        <v>2.731</v>
      </c>
      <c r="F91" s="31">
        <f t="shared" si="20"/>
        <v>0.2359584</v>
      </c>
      <c r="G91" s="32">
        <f t="shared" si="21"/>
        <v>39.61474333333334</v>
      </c>
      <c r="H91" s="31">
        <f t="shared" si="22"/>
        <v>9.347431453344</v>
      </c>
      <c r="I91" s="12" t="s">
        <v>78</v>
      </c>
      <c r="J91" s="32">
        <v>36.77298</v>
      </c>
      <c r="K91" s="32">
        <v>43.31156</v>
      </c>
      <c r="L91" s="32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25">
        <v>40191</v>
      </c>
      <c r="D92" s="32">
        <v>515.676</v>
      </c>
      <c r="E92" s="32">
        <v>2.654</v>
      </c>
      <c r="F92" s="31">
        <f t="shared" si="20"/>
        <v>0.2293056</v>
      </c>
      <c r="G92" s="32">
        <f t="shared" si="21"/>
        <v>25.08238</v>
      </c>
      <c r="H92" s="31">
        <f t="shared" si="22"/>
        <v>5.751530195328</v>
      </c>
      <c r="I92" s="12" t="s">
        <v>79</v>
      </c>
      <c r="J92" s="32">
        <v>24.35211</v>
      </c>
      <c r="K92" s="32">
        <v>23.15846</v>
      </c>
      <c r="L92" s="32">
        <v>27.73657</v>
      </c>
      <c r="M92" s="15"/>
      <c r="N92" s="15"/>
      <c r="P92" s="10"/>
    </row>
    <row r="93" spans="1:16" ht="24">
      <c r="A93" s="13"/>
      <c r="B93" s="12">
        <v>29</v>
      </c>
      <c r="C93" s="125">
        <v>40204</v>
      </c>
      <c r="D93" s="32">
        <v>515.676</v>
      </c>
      <c r="E93" s="32">
        <v>2.607</v>
      </c>
      <c r="F93" s="31">
        <f t="shared" si="20"/>
        <v>0.22524480000000002</v>
      </c>
      <c r="G93" s="32">
        <f t="shared" si="21"/>
        <v>16.98046</v>
      </c>
      <c r="H93" s="31">
        <f t="shared" si="22"/>
        <v>3.8247603166080006</v>
      </c>
      <c r="I93" s="12" t="s">
        <v>97</v>
      </c>
      <c r="J93" s="32">
        <v>13.02396</v>
      </c>
      <c r="K93" s="32">
        <v>22.7175</v>
      </c>
      <c r="L93" s="32">
        <v>15.19992</v>
      </c>
      <c r="M93" s="15"/>
      <c r="N93" s="15"/>
      <c r="P93" s="10"/>
    </row>
    <row r="94" spans="1:16" ht="24">
      <c r="A94" s="13"/>
      <c r="B94" s="12">
        <v>30</v>
      </c>
      <c r="C94" s="125">
        <v>40211</v>
      </c>
      <c r="D94" s="32">
        <v>515.666</v>
      </c>
      <c r="E94" s="32">
        <v>20.46</v>
      </c>
      <c r="F94" s="31">
        <f t="shared" si="20"/>
        <v>1.7677440000000002</v>
      </c>
      <c r="G94" s="32">
        <f t="shared" si="21"/>
        <v>73.33298666666667</v>
      </c>
      <c r="H94" s="31">
        <f t="shared" si="22"/>
        <v>129.63394718208002</v>
      </c>
      <c r="I94" s="12" t="s">
        <v>98</v>
      </c>
      <c r="J94" s="32">
        <v>77.02236</v>
      </c>
      <c r="K94" s="32">
        <v>63.17724</v>
      </c>
      <c r="L94" s="32">
        <v>79.79936</v>
      </c>
      <c r="M94" s="15"/>
      <c r="N94" s="15"/>
      <c r="P94" s="10"/>
    </row>
    <row r="95" spans="1:16" ht="24">
      <c r="A95" s="13"/>
      <c r="B95" s="12">
        <v>31</v>
      </c>
      <c r="C95" s="125">
        <v>40224</v>
      </c>
      <c r="D95" s="32">
        <v>515.646</v>
      </c>
      <c r="E95" s="32">
        <v>1.803</v>
      </c>
      <c r="F95" s="31">
        <f t="shared" si="20"/>
        <v>0.1557792</v>
      </c>
      <c r="G95" s="32">
        <f t="shared" si="21"/>
        <v>64.25646666666667</v>
      </c>
      <c r="H95" s="31">
        <f t="shared" si="22"/>
        <v>10.00982097216</v>
      </c>
      <c r="I95" s="12" t="s">
        <v>99</v>
      </c>
      <c r="J95" s="32">
        <v>63.87965</v>
      </c>
      <c r="K95" s="32">
        <v>63.59516</v>
      </c>
      <c r="L95" s="32">
        <v>65.29459</v>
      </c>
      <c r="M95" s="15"/>
      <c r="N95" s="15"/>
      <c r="P95" s="10"/>
    </row>
    <row r="96" spans="1:16" ht="24">
      <c r="A96" s="13"/>
      <c r="B96" s="12">
        <v>32</v>
      </c>
      <c r="C96" s="125">
        <v>40231</v>
      </c>
      <c r="D96" s="32">
        <v>515.646</v>
      </c>
      <c r="E96" s="32">
        <v>1.772</v>
      </c>
      <c r="F96" s="31">
        <f t="shared" si="20"/>
        <v>0.1531008</v>
      </c>
      <c r="G96" s="32">
        <f t="shared" si="21"/>
        <v>69.60770333333333</v>
      </c>
      <c r="H96" s="31">
        <f t="shared" si="22"/>
        <v>10.656995066496</v>
      </c>
      <c r="I96" s="12" t="s">
        <v>100</v>
      </c>
      <c r="J96" s="32">
        <v>78.88727</v>
      </c>
      <c r="K96" s="32">
        <v>42.38894</v>
      </c>
      <c r="L96" s="32">
        <v>87.5469</v>
      </c>
      <c r="M96" s="15"/>
      <c r="N96" s="15"/>
      <c r="P96" s="10"/>
    </row>
    <row r="97" spans="1:16" ht="24">
      <c r="A97" s="13"/>
      <c r="B97" s="12">
        <v>33</v>
      </c>
      <c r="C97" s="125">
        <v>40242</v>
      </c>
      <c r="D97" s="32">
        <v>515.656</v>
      </c>
      <c r="E97" s="32">
        <v>1.563</v>
      </c>
      <c r="F97" s="31">
        <f t="shared" si="20"/>
        <v>0.1350432</v>
      </c>
      <c r="G97" s="32">
        <f aca="true" t="shared" si="23" ref="G97:G162">+AVERAGE(J97:L97)</f>
        <v>20.443643333333334</v>
      </c>
      <c r="H97" s="31">
        <f aca="true" t="shared" si="24" ref="H97:H162">G97*F97</f>
        <v>2.7607750153920003</v>
      </c>
      <c r="I97" s="12" t="s">
        <v>107</v>
      </c>
      <c r="J97" s="32">
        <v>27.12604</v>
      </c>
      <c r="K97" s="32">
        <v>16.01558</v>
      </c>
      <c r="L97" s="32">
        <v>18.18931</v>
      </c>
      <c r="M97" s="15"/>
      <c r="N97" s="15"/>
      <c r="P97" s="10"/>
    </row>
    <row r="98" spans="1:16" ht="24">
      <c r="A98" s="13"/>
      <c r="B98" s="12">
        <v>34</v>
      </c>
      <c r="C98" s="125">
        <v>40248</v>
      </c>
      <c r="D98" s="32">
        <v>515.666</v>
      </c>
      <c r="E98" s="32">
        <v>1.102</v>
      </c>
      <c r="F98" s="31">
        <f t="shared" si="20"/>
        <v>0.09521280000000001</v>
      </c>
      <c r="G98" s="32">
        <f t="shared" si="23"/>
        <v>43.15355333333333</v>
      </c>
      <c r="H98" s="31">
        <f t="shared" si="24"/>
        <v>4.108770642816</v>
      </c>
      <c r="I98" s="12" t="s">
        <v>108</v>
      </c>
      <c r="J98" s="32">
        <v>42.61138</v>
      </c>
      <c r="K98" s="32">
        <v>47.82108</v>
      </c>
      <c r="L98" s="32">
        <v>39.0282</v>
      </c>
      <c r="M98" s="15"/>
      <c r="N98" s="15"/>
      <c r="P98" s="10"/>
    </row>
    <row r="99" spans="1:16" ht="24.75" thickBot="1">
      <c r="A99" s="13"/>
      <c r="B99" s="48">
        <v>35</v>
      </c>
      <c r="C99" s="127">
        <v>40262</v>
      </c>
      <c r="D99" s="49">
        <v>515.666</v>
      </c>
      <c r="E99" s="49">
        <v>0.916</v>
      </c>
      <c r="F99" s="50">
        <f t="shared" si="20"/>
        <v>0.0791424</v>
      </c>
      <c r="G99" s="49">
        <f t="shared" si="23"/>
        <v>15.212539999999999</v>
      </c>
      <c r="H99" s="50">
        <f t="shared" si="24"/>
        <v>1.2039569256959999</v>
      </c>
      <c r="I99" s="48" t="s">
        <v>109</v>
      </c>
      <c r="J99" s="49">
        <v>7.05876</v>
      </c>
      <c r="K99" s="49">
        <v>22.5689</v>
      </c>
      <c r="L99" s="49">
        <v>16.00996</v>
      </c>
      <c r="M99" s="52"/>
      <c r="N99" s="52"/>
      <c r="O99" s="51"/>
      <c r="P99" s="49"/>
    </row>
    <row r="100" spans="1:16" ht="24.75" thickTop="1">
      <c r="A100" s="13"/>
      <c r="B100" s="12">
        <v>1</v>
      </c>
      <c r="C100" s="125">
        <v>40276</v>
      </c>
      <c r="D100" s="32">
        <v>515.626</v>
      </c>
      <c r="E100" s="32">
        <v>0.884</v>
      </c>
      <c r="F100" s="31">
        <f t="shared" si="20"/>
        <v>0.0763776</v>
      </c>
      <c r="G100" s="32">
        <f t="shared" si="23"/>
        <v>24.172510000000003</v>
      </c>
      <c r="H100" s="31">
        <f t="shared" si="24"/>
        <v>1.8462382997760003</v>
      </c>
      <c r="I100" s="12" t="s">
        <v>102</v>
      </c>
      <c r="J100" s="32">
        <v>18.94226</v>
      </c>
      <c r="K100" s="32">
        <v>21.22851</v>
      </c>
      <c r="L100" s="32">
        <v>32.34676</v>
      </c>
      <c r="M100" s="15"/>
      <c r="N100" s="15"/>
      <c r="P100" s="10"/>
    </row>
    <row r="101" spans="1:16" ht="24">
      <c r="A101" s="13"/>
      <c r="B101" s="12">
        <v>2</v>
      </c>
      <c r="C101" s="125">
        <v>40289</v>
      </c>
      <c r="D101" s="32">
        <v>515.546</v>
      </c>
      <c r="E101" s="32">
        <v>0.694</v>
      </c>
      <c r="F101" s="31">
        <f t="shared" si="20"/>
        <v>0.0599616</v>
      </c>
      <c r="G101" s="32">
        <f t="shared" si="23"/>
        <v>37.543733333333336</v>
      </c>
      <c r="H101" s="31">
        <f t="shared" si="24"/>
        <v>2.25118232064</v>
      </c>
      <c r="I101" s="12" t="s">
        <v>103</v>
      </c>
      <c r="J101" s="32">
        <v>33.2473</v>
      </c>
      <c r="K101" s="32">
        <v>47.84369</v>
      </c>
      <c r="L101" s="32">
        <v>31.54021</v>
      </c>
      <c r="M101" s="15"/>
      <c r="N101" s="15"/>
      <c r="P101" s="10"/>
    </row>
    <row r="102" spans="1:16" ht="24">
      <c r="A102" s="13"/>
      <c r="B102" s="12">
        <v>3</v>
      </c>
      <c r="C102" s="125">
        <v>40297</v>
      </c>
      <c r="D102" s="32">
        <v>515.616</v>
      </c>
      <c r="E102" s="32">
        <v>0.922</v>
      </c>
      <c r="F102" s="31">
        <f t="shared" si="20"/>
        <v>0.0796608</v>
      </c>
      <c r="G102" s="32">
        <f t="shared" si="23"/>
        <v>30.624233333333336</v>
      </c>
      <c r="H102" s="31">
        <f t="shared" si="24"/>
        <v>2.4395509267200004</v>
      </c>
      <c r="I102" s="12" t="s">
        <v>104</v>
      </c>
      <c r="J102" s="32">
        <v>14.02897</v>
      </c>
      <c r="K102" s="32">
        <v>39.73696</v>
      </c>
      <c r="L102" s="32">
        <v>38.10677</v>
      </c>
      <c r="M102" s="15"/>
      <c r="N102" s="15"/>
      <c r="P102" s="10"/>
    </row>
    <row r="103" spans="1:16" ht="24">
      <c r="A103" s="13"/>
      <c r="B103" s="12">
        <v>4</v>
      </c>
      <c r="C103" s="125">
        <v>40306</v>
      </c>
      <c r="D103" s="32">
        <v>515.626</v>
      </c>
      <c r="E103" s="32">
        <v>0.884</v>
      </c>
      <c r="F103" s="31">
        <f t="shared" si="20"/>
        <v>0.0763776</v>
      </c>
      <c r="G103" s="32">
        <f t="shared" si="23"/>
        <v>108.56293333333333</v>
      </c>
      <c r="H103" s="31">
        <f t="shared" si="24"/>
        <v>8.29177629696</v>
      </c>
      <c r="I103" s="12" t="s">
        <v>105</v>
      </c>
      <c r="J103" s="32">
        <v>121.5366</v>
      </c>
      <c r="K103" s="32">
        <v>122.05167</v>
      </c>
      <c r="L103" s="32">
        <v>82.10053</v>
      </c>
      <c r="M103" s="15"/>
      <c r="N103" s="15"/>
      <c r="P103" s="10"/>
    </row>
    <row r="104" spans="1:16" ht="24">
      <c r="A104" s="13"/>
      <c r="B104" s="12">
        <v>5</v>
      </c>
      <c r="C104" s="125">
        <v>40319</v>
      </c>
      <c r="D104" s="32">
        <v>515.546</v>
      </c>
      <c r="E104" s="32">
        <v>0.694</v>
      </c>
      <c r="F104" s="31">
        <f t="shared" si="20"/>
        <v>0.0599616</v>
      </c>
      <c r="G104" s="32">
        <f t="shared" si="23"/>
        <v>76.77413666666668</v>
      </c>
      <c r="H104" s="31">
        <f t="shared" si="24"/>
        <v>4.603500073152</v>
      </c>
      <c r="I104" s="12" t="s">
        <v>106</v>
      </c>
      <c r="J104" s="32">
        <v>71.80283</v>
      </c>
      <c r="K104" s="32">
        <v>76.46155</v>
      </c>
      <c r="L104" s="32">
        <v>82.05803</v>
      </c>
      <c r="M104" s="15"/>
      <c r="N104" s="15"/>
      <c r="P104" s="10"/>
    </row>
    <row r="105" spans="1:16" ht="24">
      <c r="A105" s="13"/>
      <c r="B105" s="12">
        <v>6</v>
      </c>
      <c r="C105" s="125">
        <v>40327</v>
      </c>
      <c r="D105" s="32">
        <v>515.616</v>
      </c>
      <c r="E105" s="32">
        <v>0.922</v>
      </c>
      <c r="F105" s="31">
        <f t="shared" si="20"/>
        <v>0.0796608</v>
      </c>
      <c r="G105" s="32">
        <f t="shared" si="23"/>
        <v>102.41021666666667</v>
      </c>
      <c r="H105" s="31">
        <f t="shared" si="24"/>
        <v>8.15807978784</v>
      </c>
      <c r="I105" s="12" t="s">
        <v>49</v>
      </c>
      <c r="J105" s="32">
        <v>108.57675</v>
      </c>
      <c r="K105" s="32">
        <v>108.9678</v>
      </c>
      <c r="L105" s="32">
        <v>89.6861</v>
      </c>
      <c r="M105" s="15"/>
      <c r="N105" s="15"/>
      <c r="P105" s="10"/>
    </row>
    <row r="106" spans="1:16" ht="24">
      <c r="A106" s="13"/>
      <c r="B106" s="12">
        <v>7</v>
      </c>
      <c r="C106" s="125">
        <v>40332</v>
      </c>
      <c r="D106" s="32">
        <v>515.606</v>
      </c>
      <c r="E106" s="32">
        <v>1.107</v>
      </c>
      <c r="F106" s="31">
        <f t="shared" si="20"/>
        <v>0.0956448</v>
      </c>
      <c r="G106" s="32">
        <f t="shared" si="23"/>
        <v>226.1601466666667</v>
      </c>
      <c r="H106" s="31">
        <f t="shared" si="24"/>
        <v>21.631041995904003</v>
      </c>
      <c r="I106" s="12" t="s">
        <v>82</v>
      </c>
      <c r="J106" s="32">
        <v>223.78824</v>
      </c>
      <c r="K106" s="32">
        <v>209.36211</v>
      </c>
      <c r="L106" s="32">
        <v>245.33009</v>
      </c>
      <c r="M106" s="15"/>
      <c r="N106" s="15"/>
      <c r="P106" s="10"/>
    </row>
    <row r="107" spans="1:16" ht="24">
      <c r="A107" s="13"/>
      <c r="B107" s="12">
        <v>8</v>
      </c>
      <c r="C107" s="125">
        <v>40340</v>
      </c>
      <c r="D107" s="32">
        <v>515.606</v>
      </c>
      <c r="E107" s="32">
        <v>1.272</v>
      </c>
      <c r="F107" s="31">
        <f t="shared" si="20"/>
        <v>0.1099008</v>
      </c>
      <c r="G107" s="32">
        <f t="shared" si="23"/>
        <v>147.73095666666666</v>
      </c>
      <c r="H107" s="31">
        <f t="shared" si="24"/>
        <v>16.235750322432</v>
      </c>
      <c r="I107" s="12" t="s">
        <v>83</v>
      </c>
      <c r="J107" s="32">
        <v>143.30532</v>
      </c>
      <c r="K107" s="32">
        <v>151.33744</v>
      </c>
      <c r="L107" s="32">
        <v>148.55011</v>
      </c>
      <c r="M107" s="15"/>
      <c r="N107" s="15"/>
      <c r="P107" s="10"/>
    </row>
    <row r="108" spans="1:16" ht="24">
      <c r="A108" s="13"/>
      <c r="B108" s="12">
        <v>9</v>
      </c>
      <c r="C108" s="125">
        <v>40357</v>
      </c>
      <c r="D108" s="32">
        <v>515.656</v>
      </c>
      <c r="E108" s="32">
        <v>1.385</v>
      </c>
      <c r="F108" s="31">
        <f t="shared" si="20"/>
        <v>0.119664</v>
      </c>
      <c r="G108" s="32">
        <f t="shared" si="23"/>
        <v>228.83828666666668</v>
      </c>
      <c r="H108" s="31">
        <f t="shared" si="24"/>
        <v>27.383704735680002</v>
      </c>
      <c r="I108" s="12" t="s">
        <v>84</v>
      </c>
      <c r="J108" s="32">
        <v>273.19369</v>
      </c>
      <c r="K108" s="32">
        <v>189.80767</v>
      </c>
      <c r="L108" s="32">
        <v>223.5135</v>
      </c>
      <c r="M108" s="15"/>
      <c r="N108" s="15"/>
      <c r="P108" s="10"/>
    </row>
    <row r="109" spans="1:16" ht="24">
      <c r="A109" s="13"/>
      <c r="B109" s="12">
        <v>10</v>
      </c>
      <c r="C109" s="125">
        <v>40366</v>
      </c>
      <c r="D109" s="32">
        <v>515.746</v>
      </c>
      <c r="E109" s="32">
        <v>2.951</v>
      </c>
      <c r="F109" s="31">
        <f t="shared" si="20"/>
        <v>0.25496640000000004</v>
      </c>
      <c r="G109" s="32">
        <f t="shared" si="23"/>
        <v>80.00563666666666</v>
      </c>
      <c r="H109" s="31">
        <f t="shared" si="24"/>
        <v>20.398749160608002</v>
      </c>
      <c r="I109" s="12" t="s">
        <v>85</v>
      </c>
      <c r="J109" s="32">
        <v>68.94251</v>
      </c>
      <c r="K109" s="32">
        <v>82.81573</v>
      </c>
      <c r="L109" s="32">
        <v>88.25867</v>
      </c>
      <c r="M109" s="15"/>
      <c r="N109" s="15"/>
      <c r="P109" s="10"/>
    </row>
    <row r="110" spans="1:16" ht="24">
      <c r="A110" s="13"/>
      <c r="B110" s="12">
        <v>11</v>
      </c>
      <c r="C110" s="125">
        <v>40378</v>
      </c>
      <c r="D110" s="32">
        <v>515.766</v>
      </c>
      <c r="E110" s="32">
        <v>3.265</v>
      </c>
      <c r="F110" s="31">
        <f t="shared" si="20"/>
        <v>0.282096</v>
      </c>
      <c r="G110" s="32">
        <f t="shared" si="23"/>
        <v>126.37553333333334</v>
      </c>
      <c r="H110" s="31">
        <f t="shared" si="24"/>
        <v>35.650032451200005</v>
      </c>
      <c r="I110" s="12" t="s">
        <v>86</v>
      </c>
      <c r="J110" s="32">
        <v>120.52593</v>
      </c>
      <c r="K110" s="32">
        <v>139.0044</v>
      </c>
      <c r="L110" s="32">
        <v>119.59627</v>
      </c>
      <c r="M110" s="15"/>
      <c r="N110" s="15"/>
      <c r="P110" s="10"/>
    </row>
    <row r="111" spans="1:16" ht="24">
      <c r="A111" s="13"/>
      <c r="B111" s="12">
        <v>12</v>
      </c>
      <c r="C111" s="125">
        <v>40388</v>
      </c>
      <c r="D111" s="32">
        <v>515.816</v>
      </c>
      <c r="E111" s="32">
        <v>5.86</v>
      </c>
      <c r="F111" s="31">
        <f t="shared" si="20"/>
        <v>0.5063040000000001</v>
      </c>
      <c r="G111" s="32">
        <f t="shared" si="23"/>
        <v>594.4800833333334</v>
      </c>
      <c r="H111" s="31">
        <f t="shared" si="24"/>
        <v>300.98764411200005</v>
      </c>
      <c r="I111" s="12" t="s">
        <v>87</v>
      </c>
      <c r="J111" s="32">
        <v>682.28189</v>
      </c>
      <c r="K111" s="32">
        <v>546.45936</v>
      </c>
      <c r="L111" s="32">
        <v>554.699</v>
      </c>
      <c r="M111" s="15"/>
      <c r="N111" s="15"/>
      <c r="P111" s="10"/>
    </row>
    <row r="112" spans="1:16" ht="24">
      <c r="A112" s="13"/>
      <c r="B112" s="12">
        <v>13</v>
      </c>
      <c r="C112" s="125">
        <v>40397</v>
      </c>
      <c r="D112" s="32">
        <v>516.036</v>
      </c>
      <c r="E112" s="32">
        <v>15.938</v>
      </c>
      <c r="F112" s="31">
        <f t="shared" si="20"/>
        <v>1.3770432000000001</v>
      </c>
      <c r="G112" s="32">
        <f t="shared" si="23"/>
        <v>340.3969266666666</v>
      </c>
      <c r="H112" s="31">
        <f t="shared" si="24"/>
        <v>468.74127316723195</v>
      </c>
      <c r="I112" s="12" t="s">
        <v>88</v>
      </c>
      <c r="J112" s="32">
        <v>318.55296</v>
      </c>
      <c r="K112" s="32">
        <v>401.24884</v>
      </c>
      <c r="L112" s="32">
        <v>301.38898</v>
      </c>
      <c r="M112" s="15"/>
      <c r="N112" s="15"/>
      <c r="P112" s="10"/>
    </row>
    <row r="113" spans="1:16" ht="24">
      <c r="A113" s="13"/>
      <c r="B113" s="12">
        <v>14</v>
      </c>
      <c r="C113" s="125">
        <v>40407</v>
      </c>
      <c r="D113" s="32">
        <v>515.876</v>
      </c>
      <c r="E113" s="32">
        <v>8.382</v>
      </c>
      <c r="F113" s="31">
        <f t="shared" si="20"/>
        <v>0.7242048</v>
      </c>
      <c r="G113" s="32">
        <f t="shared" si="23"/>
        <v>154.31110999999999</v>
      </c>
      <c r="H113" s="31">
        <f t="shared" si="24"/>
        <v>111.75284655532799</v>
      </c>
      <c r="I113" s="12" t="s">
        <v>89</v>
      </c>
      <c r="J113" s="32">
        <v>205.77979</v>
      </c>
      <c r="K113" s="32">
        <v>120.816</v>
      </c>
      <c r="L113" s="32">
        <v>136.33754</v>
      </c>
      <c r="M113" s="15"/>
      <c r="N113" s="15"/>
      <c r="P113" s="10"/>
    </row>
    <row r="114" spans="1:16" ht="24">
      <c r="A114" s="13"/>
      <c r="B114" s="12">
        <v>15</v>
      </c>
      <c r="C114" s="125">
        <v>40418</v>
      </c>
      <c r="D114" s="32">
        <v>515.856</v>
      </c>
      <c r="E114" s="32">
        <v>8.256</v>
      </c>
      <c r="F114" s="31">
        <f t="shared" si="20"/>
        <v>0.7133184</v>
      </c>
      <c r="G114" s="32">
        <f t="shared" si="23"/>
        <v>59.64268333333333</v>
      </c>
      <c r="H114" s="31">
        <f t="shared" si="24"/>
        <v>42.54422344704</v>
      </c>
      <c r="I114" s="12" t="s">
        <v>90</v>
      </c>
      <c r="J114" s="32">
        <v>61.79085</v>
      </c>
      <c r="K114" s="32">
        <v>59.42874</v>
      </c>
      <c r="L114" s="32">
        <v>57.70846</v>
      </c>
      <c r="M114" s="15"/>
      <c r="N114" s="15"/>
      <c r="P114" s="10"/>
    </row>
    <row r="115" spans="1:16" ht="24">
      <c r="A115" s="13"/>
      <c r="B115" s="12">
        <v>16</v>
      </c>
      <c r="C115" s="125">
        <v>40428</v>
      </c>
      <c r="D115" s="32">
        <v>515.826</v>
      </c>
      <c r="E115" s="32">
        <v>7.902</v>
      </c>
      <c r="F115" s="31">
        <f t="shared" si="20"/>
        <v>0.6827328</v>
      </c>
      <c r="G115" s="32">
        <f t="shared" si="23"/>
        <v>75.59410000000001</v>
      </c>
      <c r="H115" s="31">
        <f t="shared" si="24"/>
        <v>51.61057155648001</v>
      </c>
      <c r="I115" s="12" t="s">
        <v>91</v>
      </c>
      <c r="J115" s="32">
        <v>84.76314</v>
      </c>
      <c r="K115" s="32">
        <v>77.0727</v>
      </c>
      <c r="L115" s="32">
        <v>64.94646</v>
      </c>
      <c r="M115" s="15"/>
      <c r="N115" s="15"/>
      <c r="P115" s="10"/>
    </row>
    <row r="116" spans="1:16" ht="24">
      <c r="A116" s="13"/>
      <c r="B116" s="12">
        <v>17</v>
      </c>
      <c r="C116" s="125">
        <v>40449</v>
      </c>
      <c r="D116" s="32">
        <v>516.236</v>
      </c>
      <c r="E116" s="32">
        <v>19.746</v>
      </c>
      <c r="F116" s="31">
        <f t="shared" si="20"/>
        <v>1.7060544</v>
      </c>
      <c r="G116" s="32">
        <f t="shared" si="23"/>
        <v>444.8854966666666</v>
      </c>
      <c r="H116" s="31">
        <f t="shared" si="24"/>
        <v>758.9988590843519</v>
      </c>
      <c r="I116" s="12" t="s">
        <v>92</v>
      </c>
      <c r="J116" s="32">
        <v>430.08</v>
      </c>
      <c r="K116" s="32">
        <v>449.73839</v>
      </c>
      <c r="L116" s="32">
        <v>454.8381</v>
      </c>
      <c r="M116" s="15"/>
      <c r="N116" s="15"/>
      <c r="P116" s="10"/>
    </row>
    <row r="117" spans="1:16" ht="24">
      <c r="A117" s="13"/>
      <c r="B117" s="12">
        <v>18</v>
      </c>
      <c r="C117" s="125">
        <v>40449</v>
      </c>
      <c r="D117" s="32">
        <v>516.226</v>
      </c>
      <c r="E117" s="32">
        <v>19.564</v>
      </c>
      <c r="F117" s="31">
        <f t="shared" si="20"/>
        <v>1.6903296</v>
      </c>
      <c r="G117" s="32">
        <f t="shared" si="23"/>
        <v>418.43219</v>
      </c>
      <c r="H117" s="31">
        <f t="shared" si="24"/>
        <v>707.2883163498241</v>
      </c>
      <c r="I117" s="12" t="s">
        <v>93</v>
      </c>
      <c r="J117" s="32">
        <v>404.54136</v>
      </c>
      <c r="K117" s="32">
        <v>459.59284</v>
      </c>
      <c r="L117" s="32">
        <v>391.16237</v>
      </c>
      <c r="M117" s="15"/>
      <c r="N117" s="15"/>
      <c r="P117" s="10"/>
    </row>
    <row r="118" spans="1:16" ht="24">
      <c r="A118" s="13"/>
      <c r="B118" s="12">
        <v>19</v>
      </c>
      <c r="C118" s="125">
        <v>40456</v>
      </c>
      <c r="D118" s="32">
        <v>515.976</v>
      </c>
      <c r="E118" s="32">
        <v>10.102</v>
      </c>
      <c r="F118" s="31">
        <f t="shared" si="20"/>
        <v>0.8728128</v>
      </c>
      <c r="G118" s="32">
        <f t="shared" si="23"/>
        <v>108.35127666666666</v>
      </c>
      <c r="H118" s="31">
        <f t="shared" si="24"/>
        <v>94.57038117100801</v>
      </c>
      <c r="I118" s="12" t="s">
        <v>94</v>
      </c>
      <c r="J118" s="32">
        <v>99.82512</v>
      </c>
      <c r="K118" s="32">
        <v>121.90792</v>
      </c>
      <c r="L118" s="32">
        <v>103.32079</v>
      </c>
      <c r="M118" s="15"/>
      <c r="N118" s="15"/>
      <c r="P118" s="10"/>
    </row>
    <row r="119" spans="1:16" ht="24">
      <c r="A119" s="13"/>
      <c r="B119" s="12">
        <v>20</v>
      </c>
      <c r="C119" s="125">
        <v>40472</v>
      </c>
      <c r="D119" s="32">
        <v>516.116</v>
      </c>
      <c r="E119" s="32">
        <v>16.761</v>
      </c>
      <c r="F119" s="31">
        <f t="shared" si="20"/>
        <v>1.4481504</v>
      </c>
      <c r="G119" s="32">
        <f t="shared" si="23"/>
        <v>279.02763999999996</v>
      </c>
      <c r="H119" s="31">
        <f t="shared" si="24"/>
        <v>404.07398847705593</v>
      </c>
      <c r="I119" s="12" t="s">
        <v>95</v>
      </c>
      <c r="J119" s="32">
        <v>280.22539</v>
      </c>
      <c r="K119" s="32">
        <v>287.33181</v>
      </c>
      <c r="L119" s="32">
        <v>269.52572</v>
      </c>
      <c r="M119" s="15"/>
      <c r="N119" s="15"/>
      <c r="P119" s="10"/>
    </row>
    <row r="120" spans="1:16" ht="24">
      <c r="A120" s="13"/>
      <c r="B120" s="12">
        <v>21</v>
      </c>
      <c r="C120" s="125">
        <v>40479</v>
      </c>
      <c r="D120" s="32">
        <v>151.956</v>
      </c>
      <c r="E120" s="32">
        <v>9.575</v>
      </c>
      <c r="F120" s="31">
        <f t="shared" si="20"/>
        <v>0.82728</v>
      </c>
      <c r="G120" s="32">
        <f t="shared" si="23"/>
        <v>81.19110666666667</v>
      </c>
      <c r="H120" s="31">
        <f t="shared" si="24"/>
        <v>67.1677787232</v>
      </c>
      <c r="I120" s="12" t="s">
        <v>96</v>
      </c>
      <c r="J120" s="32">
        <v>84.81185</v>
      </c>
      <c r="K120" s="32">
        <v>82.34782</v>
      </c>
      <c r="L120" s="32">
        <v>76.41365</v>
      </c>
      <c r="M120" s="15"/>
      <c r="N120" s="15"/>
      <c r="P120" s="10"/>
    </row>
    <row r="121" spans="1:16" ht="24">
      <c r="A121" s="13"/>
      <c r="B121" s="12">
        <v>22</v>
      </c>
      <c r="C121" s="125">
        <v>40486</v>
      </c>
      <c r="D121" s="32">
        <v>515.926</v>
      </c>
      <c r="E121" s="32">
        <v>8.685</v>
      </c>
      <c r="F121" s="31">
        <f t="shared" si="20"/>
        <v>0.750384</v>
      </c>
      <c r="G121" s="32">
        <f t="shared" si="23"/>
        <v>21.331386666666667</v>
      </c>
      <c r="H121" s="31">
        <f t="shared" si="24"/>
        <v>16.00673125248</v>
      </c>
      <c r="I121" s="12" t="s">
        <v>73</v>
      </c>
      <c r="J121" s="32">
        <v>23.13544</v>
      </c>
      <c r="K121" s="32">
        <v>17.37197</v>
      </c>
      <c r="L121" s="32">
        <v>23.48675</v>
      </c>
      <c r="M121" s="15"/>
      <c r="N121" s="15"/>
      <c r="P121" s="10"/>
    </row>
    <row r="122" spans="1:16" ht="24">
      <c r="A122" s="13"/>
      <c r="B122" s="12">
        <v>23</v>
      </c>
      <c r="C122" s="125">
        <v>40500</v>
      </c>
      <c r="D122" s="32">
        <v>515.866</v>
      </c>
      <c r="E122" s="32">
        <v>7.276</v>
      </c>
      <c r="F122" s="31">
        <f t="shared" si="20"/>
        <v>0.6286464</v>
      </c>
      <c r="G122" s="32">
        <f t="shared" si="23"/>
        <v>17.837973333333334</v>
      </c>
      <c r="H122" s="31">
        <f t="shared" si="24"/>
        <v>11.213777719296</v>
      </c>
      <c r="I122" s="12" t="s">
        <v>74</v>
      </c>
      <c r="J122" s="32">
        <v>13.11284</v>
      </c>
      <c r="K122" s="32">
        <v>11.08115</v>
      </c>
      <c r="L122" s="32">
        <v>29.31993</v>
      </c>
      <c r="M122" s="15"/>
      <c r="N122" s="15"/>
      <c r="P122" s="10"/>
    </row>
    <row r="123" spans="1:14" ht="24">
      <c r="A123" s="13"/>
      <c r="B123" s="12">
        <v>24</v>
      </c>
      <c r="C123" s="125">
        <v>40511</v>
      </c>
      <c r="D123" s="32">
        <v>515.806</v>
      </c>
      <c r="E123" s="32">
        <v>6.1</v>
      </c>
      <c r="F123" s="31">
        <f t="shared" si="20"/>
        <v>0.52704</v>
      </c>
      <c r="G123" s="32">
        <f t="shared" si="23"/>
        <v>16.876106666666665</v>
      </c>
      <c r="H123" s="31">
        <f t="shared" si="24"/>
        <v>8.894383257599998</v>
      </c>
      <c r="I123" s="12" t="s">
        <v>75</v>
      </c>
      <c r="J123" s="32">
        <v>17.1465</v>
      </c>
      <c r="K123" s="32">
        <v>19.1085</v>
      </c>
      <c r="L123" s="32">
        <v>14.37332</v>
      </c>
      <c r="M123" s="15"/>
      <c r="N123" s="15"/>
    </row>
    <row r="124" spans="1:14" ht="24">
      <c r="A124" s="13"/>
      <c r="B124" s="12">
        <v>25</v>
      </c>
      <c r="C124" s="125">
        <v>40515</v>
      </c>
      <c r="D124" s="32">
        <v>515.796</v>
      </c>
      <c r="E124" s="32">
        <v>5.691</v>
      </c>
      <c r="F124" s="31">
        <f t="shared" si="20"/>
        <v>0.49170240000000004</v>
      </c>
      <c r="G124" s="32">
        <f t="shared" si="23"/>
        <v>27.656703333333336</v>
      </c>
      <c r="H124" s="31">
        <f t="shared" si="24"/>
        <v>13.598867405088003</v>
      </c>
      <c r="I124" s="12" t="s">
        <v>76</v>
      </c>
      <c r="J124" s="32">
        <v>28.24161</v>
      </c>
      <c r="K124" s="32">
        <v>22.47191</v>
      </c>
      <c r="L124" s="32">
        <v>32.25659</v>
      </c>
      <c r="M124" s="15"/>
      <c r="N124" s="15"/>
    </row>
    <row r="125" spans="1:14" ht="24">
      <c r="A125" s="13"/>
      <c r="B125" s="12">
        <v>26</v>
      </c>
      <c r="C125" s="125">
        <v>40527</v>
      </c>
      <c r="D125" s="32">
        <v>515.756</v>
      </c>
      <c r="E125" s="32">
        <v>4.426</v>
      </c>
      <c r="F125" s="31">
        <f t="shared" si="20"/>
        <v>0.38240640000000004</v>
      </c>
      <c r="G125" s="32">
        <f t="shared" si="23"/>
        <v>2.67995</v>
      </c>
      <c r="H125" s="31">
        <f t="shared" si="24"/>
        <v>1.02483003168</v>
      </c>
      <c r="I125" s="12" t="s">
        <v>77</v>
      </c>
      <c r="J125" s="32">
        <v>4.57438</v>
      </c>
      <c r="K125" s="32">
        <v>0.43384</v>
      </c>
      <c r="L125" s="32">
        <v>3.03163</v>
      </c>
      <c r="M125" s="15"/>
      <c r="N125" s="15"/>
    </row>
    <row r="126" spans="1:14" ht="24">
      <c r="A126" s="13"/>
      <c r="B126" s="12">
        <v>27</v>
      </c>
      <c r="C126" s="125">
        <v>40543</v>
      </c>
      <c r="D126" s="32">
        <v>515.736</v>
      </c>
      <c r="E126" s="32">
        <v>4.245</v>
      </c>
      <c r="F126" s="31">
        <f t="shared" si="20"/>
        <v>0.36676800000000004</v>
      </c>
      <c r="G126" s="32">
        <f t="shared" si="23"/>
        <v>6.104476666666666</v>
      </c>
      <c r="H126" s="31">
        <f t="shared" si="24"/>
        <v>2.2389266980799998</v>
      </c>
      <c r="I126" s="12" t="s">
        <v>78</v>
      </c>
      <c r="J126" s="32">
        <v>7.29158</v>
      </c>
      <c r="K126" s="32">
        <v>1.0322</v>
      </c>
      <c r="L126" s="32">
        <v>9.98965</v>
      </c>
      <c r="M126" s="15"/>
      <c r="N126" s="15"/>
    </row>
    <row r="127" spans="1:14" ht="24">
      <c r="A127" s="13"/>
      <c r="B127" s="12">
        <v>28</v>
      </c>
      <c r="C127" s="125">
        <v>40548</v>
      </c>
      <c r="D127" s="32">
        <v>515.726</v>
      </c>
      <c r="E127" s="32">
        <v>4.389</v>
      </c>
      <c r="F127" s="31">
        <f t="shared" si="20"/>
        <v>0.37920960000000004</v>
      </c>
      <c r="G127" s="32">
        <f t="shared" si="23"/>
        <v>2.42591</v>
      </c>
      <c r="H127" s="31">
        <f t="shared" si="24"/>
        <v>0.919928360736</v>
      </c>
      <c r="I127" s="12" t="s">
        <v>79</v>
      </c>
      <c r="J127" s="32">
        <v>0.32395</v>
      </c>
      <c r="K127" s="32">
        <v>6.6117</v>
      </c>
      <c r="L127" s="32">
        <v>0.34208</v>
      </c>
      <c r="M127" s="15"/>
      <c r="N127" s="15"/>
    </row>
    <row r="128" spans="1:14" ht="24">
      <c r="A128" s="13"/>
      <c r="B128" s="12">
        <v>29</v>
      </c>
      <c r="C128" s="125">
        <v>40563</v>
      </c>
      <c r="D128" s="32">
        <v>515.716</v>
      </c>
      <c r="E128" s="32">
        <v>4.501</v>
      </c>
      <c r="F128" s="31">
        <f t="shared" si="20"/>
        <v>0.3888864000000001</v>
      </c>
      <c r="G128" s="32">
        <f t="shared" si="23"/>
        <v>7.061263333333333</v>
      </c>
      <c r="H128" s="31">
        <f t="shared" si="24"/>
        <v>2.7460292771520005</v>
      </c>
      <c r="I128" s="12" t="s">
        <v>101</v>
      </c>
      <c r="J128" s="32">
        <v>20.42515</v>
      </c>
      <c r="K128" s="32">
        <v>0.37971</v>
      </c>
      <c r="L128" s="32">
        <v>0.37893</v>
      </c>
      <c r="M128" s="15"/>
      <c r="N128" s="15"/>
    </row>
    <row r="129" spans="1:14" ht="24">
      <c r="A129" s="13"/>
      <c r="B129" s="12">
        <v>30</v>
      </c>
      <c r="C129" s="125">
        <v>40572</v>
      </c>
      <c r="D129" s="32">
        <v>515.686</v>
      </c>
      <c r="E129" s="32">
        <v>3.594</v>
      </c>
      <c r="F129" s="31">
        <f t="shared" si="20"/>
        <v>0.3105216</v>
      </c>
      <c r="G129" s="32">
        <f t="shared" si="23"/>
        <v>16.918803333333333</v>
      </c>
      <c r="H129" s="31">
        <f t="shared" si="24"/>
        <v>5.253653881152</v>
      </c>
      <c r="I129" s="12" t="s">
        <v>98</v>
      </c>
      <c r="J129" s="32">
        <v>14.71992</v>
      </c>
      <c r="K129" s="32">
        <v>13.35754</v>
      </c>
      <c r="L129" s="32">
        <v>22.67895</v>
      </c>
      <c r="M129" s="15"/>
      <c r="N129" s="15"/>
    </row>
    <row r="130" spans="1:14" ht="24">
      <c r="A130" s="13"/>
      <c r="B130" s="12">
        <v>31</v>
      </c>
      <c r="C130" s="125">
        <v>40577</v>
      </c>
      <c r="D130" s="32">
        <v>515.676</v>
      </c>
      <c r="E130" s="32">
        <v>3.722</v>
      </c>
      <c r="F130" s="31">
        <f t="shared" si="20"/>
        <v>0.3215808</v>
      </c>
      <c r="G130" s="32">
        <f t="shared" si="23"/>
        <v>37.64667333333333</v>
      </c>
      <c r="H130" s="31">
        <f t="shared" si="24"/>
        <v>12.106447327871999</v>
      </c>
      <c r="I130" s="12" t="s">
        <v>99</v>
      </c>
      <c r="J130" s="32">
        <v>40.61865</v>
      </c>
      <c r="K130" s="32">
        <v>33.76715</v>
      </c>
      <c r="L130" s="32">
        <v>38.55422</v>
      </c>
      <c r="M130" s="15"/>
      <c r="N130" s="15"/>
    </row>
    <row r="131" spans="1:14" ht="24">
      <c r="A131" s="13"/>
      <c r="B131" s="12">
        <v>32</v>
      </c>
      <c r="C131" s="125">
        <v>40589</v>
      </c>
      <c r="D131" s="32">
        <v>515.656</v>
      </c>
      <c r="E131" s="32">
        <v>3.333</v>
      </c>
      <c r="F131" s="31">
        <f t="shared" si="20"/>
        <v>0.28797120000000004</v>
      </c>
      <c r="G131" s="32">
        <f t="shared" si="23"/>
        <v>10.882390000000001</v>
      </c>
      <c r="H131" s="31">
        <f t="shared" si="24"/>
        <v>3.133814907168001</v>
      </c>
      <c r="I131" s="12" t="s">
        <v>100</v>
      </c>
      <c r="J131" s="32">
        <v>7.65257</v>
      </c>
      <c r="K131" s="32">
        <v>17.31234</v>
      </c>
      <c r="L131" s="32">
        <v>7.68226</v>
      </c>
      <c r="M131" s="15"/>
      <c r="N131" s="15"/>
    </row>
    <row r="132" spans="1:14" ht="24">
      <c r="A132" s="13"/>
      <c r="B132" s="12">
        <v>33</v>
      </c>
      <c r="C132" s="125">
        <v>40601</v>
      </c>
      <c r="D132" s="32">
        <v>515.626</v>
      </c>
      <c r="E132" s="32">
        <v>3.369</v>
      </c>
      <c r="F132" s="31">
        <f t="shared" si="20"/>
        <v>0.29108160000000005</v>
      </c>
      <c r="G132" s="32">
        <f t="shared" si="23"/>
        <v>11.024176666666667</v>
      </c>
      <c r="H132" s="31">
        <f t="shared" si="24"/>
        <v>3.2089349828160008</v>
      </c>
      <c r="I132" s="12" t="s">
        <v>107</v>
      </c>
      <c r="J132" s="32">
        <v>6.58277</v>
      </c>
      <c r="K132" s="32">
        <v>4.9097</v>
      </c>
      <c r="L132" s="32">
        <v>21.58006</v>
      </c>
      <c r="M132" s="15"/>
      <c r="N132" s="15"/>
    </row>
    <row r="133" spans="1:14" ht="24">
      <c r="A133" s="13"/>
      <c r="B133" s="12">
        <v>34</v>
      </c>
      <c r="C133" s="53">
        <v>19787</v>
      </c>
      <c r="D133" s="32">
        <v>515.616</v>
      </c>
      <c r="E133" s="32">
        <v>2.424</v>
      </c>
      <c r="F133" s="31">
        <f t="shared" si="20"/>
        <v>0.2094336</v>
      </c>
      <c r="G133" s="32">
        <f t="shared" si="23"/>
        <v>37.55836666666667</v>
      </c>
      <c r="H133" s="31">
        <f t="shared" si="24"/>
        <v>7.8659839411200005</v>
      </c>
      <c r="I133" s="12" t="s">
        <v>108</v>
      </c>
      <c r="J133" s="32">
        <v>35.72131</v>
      </c>
      <c r="K133" s="32">
        <v>37.28408</v>
      </c>
      <c r="L133" s="32">
        <v>39.66971</v>
      </c>
      <c r="M133" s="15"/>
      <c r="N133" s="15"/>
    </row>
    <row r="134" spans="1:14" ht="24">
      <c r="A134" s="13"/>
      <c r="B134" s="12">
        <v>35</v>
      </c>
      <c r="C134" s="53">
        <v>19798</v>
      </c>
      <c r="D134" s="32">
        <v>515.606</v>
      </c>
      <c r="E134" s="32">
        <v>3.01</v>
      </c>
      <c r="F134" s="31">
        <f t="shared" si="20"/>
        <v>0.260064</v>
      </c>
      <c r="G134" s="32">
        <f t="shared" si="23"/>
        <v>34.56844</v>
      </c>
      <c r="H134" s="31">
        <f t="shared" si="24"/>
        <v>8.990006780160002</v>
      </c>
      <c r="I134" s="12" t="s">
        <v>109</v>
      </c>
      <c r="J134" s="32">
        <v>34.99958</v>
      </c>
      <c r="K134" s="32">
        <v>35.72673</v>
      </c>
      <c r="L134" s="32">
        <v>32.97901</v>
      </c>
      <c r="M134" s="15"/>
      <c r="N134" s="15"/>
    </row>
    <row r="135" spans="1:14" ht="24.75" thickBot="1">
      <c r="A135" s="39"/>
      <c r="B135" s="40">
        <v>36</v>
      </c>
      <c r="C135" s="54">
        <v>19807</v>
      </c>
      <c r="D135" s="37">
        <v>515.616</v>
      </c>
      <c r="E135" s="37">
        <v>2.714</v>
      </c>
      <c r="F135" s="41">
        <f t="shared" si="20"/>
        <v>0.23448960000000002</v>
      </c>
      <c r="G135" s="37">
        <f t="shared" si="23"/>
        <v>30.798946666666666</v>
      </c>
      <c r="H135" s="41">
        <f t="shared" si="24"/>
        <v>7.222032684288</v>
      </c>
      <c r="I135" s="40" t="s">
        <v>110</v>
      </c>
      <c r="J135" s="37">
        <v>30.84888</v>
      </c>
      <c r="K135" s="37">
        <v>28.36249</v>
      </c>
      <c r="L135" s="37">
        <v>33.18547</v>
      </c>
      <c r="M135" s="15"/>
      <c r="N135" s="15"/>
    </row>
    <row r="136" spans="1:14" ht="24">
      <c r="A136" s="13"/>
      <c r="B136" s="12">
        <v>1</v>
      </c>
      <c r="C136" s="53">
        <v>19822</v>
      </c>
      <c r="D136" s="32">
        <v>515.616</v>
      </c>
      <c r="E136" s="32">
        <v>2.597</v>
      </c>
      <c r="F136" s="31">
        <f t="shared" si="20"/>
        <v>0.22438080000000002</v>
      </c>
      <c r="G136" s="32">
        <f t="shared" si="23"/>
        <v>21.41611</v>
      </c>
      <c r="H136" s="31">
        <f t="shared" si="24"/>
        <v>4.805363894688</v>
      </c>
      <c r="I136" s="12" t="s">
        <v>102</v>
      </c>
      <c r="J136" s="32">
        <v>27.5522</v>
      </c>
      <c r="K136" s="32">
        <v>14.2703</v>
      </c>
      <c r="L136" s="32">
        <v>22.42583</v>
      </c>
      <c r="M136" s="15"/>
      <c r="N136" s="15"/>
    </row>
    <row r="137" spans="1:14" ht="24">
      <c r="A137" s="13"/>
      <c r="B137" s="12">
        <v>2</v>
      </c>
      <c r="C137" s="53">
        <v>19833</v>
      </c>
      <c r="D137" s="32">
        <v>515.606</v>
      </c>
      <c r="E137" s="32">
        <v>2.896</v>
      </c>
      <c r="F137" s="31">
        <f t="shared" si="20"/>
        <v>0.2502144</v>
      </c>
      <c r="G137" s="32">
        <f t="shared" si="23"/>
        <v>18.022003333333334</v>
      </c>
      <c r="H137" s="31">
        <f t="shared" si="24"/>
        <v>4.509364750848</v>
      </c>
      <c r="I137" s="12" t="s">
        <v>103</v>
      </c>
      <c r="J137" s="32">
        <v>26.73618</v>
      </c>
      <c r="K137" s="32">
        <v>17.4925</v>
      </c>
      <c r="L137" s="32">
        <v>9.83733</v>
      </c>
      <c r="M137" s="15"/>
      <c r="N137" s="15"/>
    </row>
    <row r="138" spans="1:14" ht="24">
      <c r="A138" s="13"/>
      <c r="B138" s="12">
        <v>3</v>
      </c>
      <c r="C138" s="53">
        <v>19840</v>
      </c>
      <c r="D138" s="32">
        <v>515.756</v>
      </c>
      <c r="E138" s="32">
        <v>5.41</v>
      </c>
      <c r="F138" s="31">
        <f t="shared" si="20"/>
        <v>0.46742400000000006</v>
      </c>
      <c r="G138" s="32">
        <f t="shared" si="23"/>
        <v>116.86310666666667</v>
      </c>
      <c r="H138" s="31">
        <f t="shared" si="24"/>
        <v>54.62462077056001</v>
      </c>
      <c r="I138" s="12" t="s">
        <v>104</v>
      </c>
      <c r="J138" s="32">
        <v>116.18146</v>
      </c>
      <c r="K138" s="32">
        <v>117.38692</v>
      </c>
      <c r="L138" s="32">
        <v>117.02094</v>
      </c>
      <c r="M138" s="15"/>
      <c r="N138" s="15"/>
    </row>
    <row r="139" spans="1:14" ht="24">
      <c r="A139" s="13"/>
      <c r="B139" s="12">
        <v>4</v>
      </c>
      <c r="C139" s="53">
        <v>19848</v>
      </c>
      <c r="D139" s="32">
        <v>515.806</v>
      </c>
      <c r="E139" s="32">
        <v>6.357</v>
      </c>
      <c r="F139" s="31">
        <f t="shared" si="20"/>
        <v>0.5492448000000001</v>
      </c>
      <c r="G139" s="32">
        <f t="shared" si="23"/>
        <v>202.28578666666667</v>
      </c>
      <c r="H139" s="31">
        <f t="shared" si="24"/>
        <v>111.10441644057602</v>
      </c>
      <c r="I139" s="12" t="s">
        <v>105</v>
      </c>
      <c r="J139" s="32">
        <v>198.59619</v>
      </c>
      <c r="K139" s="32">
        <v>203.1745</v>
      </c>
      <c r="L139" s="32">
        <v>205.08667</v>
      </c>
      <c r="M139" s="15"/>
      <c r="N139" s="15"/>
    </row>
    <row r="140" spans="1:14" ht="24">
      <c r="A140" s="13"/>
      <c r="B140" s="12">
        <v>5</v>
      </c>
      <c r="C140" s="53">
        <v>19855</v>
      </c>
      <c r="D140" s="32">
        <v>515.716</v>
      </c>
      <c r="E140" s="32">
        <v>4.072</v>
      </c>
      <c r="F140" s="31">
        <f t="shared" si="20"/>
        <v>0.35182080000000004</v>
      </c>
      <c r="G140" s="32">
        <f t="shared" si="23"/>
        <v>35.52011666666667</v>
      </c>
      <c r="H140" s="31">
        <f t="shared" si="24"/>
        <v>12.496715861760002</v>
      </c>
      <c r="I140" s="12" t="s">
        <v>106</v>
      </c>
      <c r="J140" s="32">
        <v>38.56273</v>
      </c>
      <c r="K140" s="32">
        <v>32.54087</v>
      </c>
      <c r="L140" s="32">
        <v>35.45675</v>
      </c>
      <c r="M140" s="15"/>
      <c r="N140" s="15"/>
    </row>
    <row r="141" spans="1:14" ht="24">
      <c r="A141" s="13"/>
      <c r="B141" s="12">
        <v>6</v>
      </c>
      <c r="C141" s="53">
        <v>19863</v>
      </c>
      <c r="D141" s="32">
        <v>515.876</v>
      </c>
      <c r="E141" s="32">
        <v>7.606</v>
      </c>
      <c r="F141" s="31">
        <f t="shared" si="20"/>
        <v>0.6571584</v>
      </c>
      <c r="G141" s="32">
        <f t="shared" si="23"/>
        <v>203.17657</v>
      </c>
      <c r="H141" s="31">
        <f t="shared" si="24"/>
        <v>133.519189658688</v>
      </c>
      <c r="I141" s="12" t="s">
        <v>111</v>
      </c>
      <c r="J141" s="32">
        <v>212.1014</v>
      </c>
      <c r="K141" s="32">
        <v>203.23364</v>
      </c>
      <c r="L141" s="32">
        <v>194.19467</v>
      </c>
      <c r="M141" s="15"/>
      <c r="N141" s="15"/>
    </row>
    <row r="142" spans="1:14" ht="24">
      <c r="A142" s="13"/>
      <c r="B142" s="12">
        <v>7</v>
      </c>
      <c r="C142" s="53">
        <v>19879</v>
      </c>
      <c r="D142" s="32">
        <v>515.716</v>
      </c>
      <c r="E142" s="32">
        <v>4.404</v>
      </c>
      <c r="F142" s="31">
        <f t="shared" si="20"/>
        <v>0.3805056</v>
      </c>
      <c r="G142" s="32">
        <f t="shared" si="23"/>
        <v>13.052913333333331</v>
      </c>
      <c r="H142" s="31">
        <f t="shared" si="24"/>
        <v>4.966706619647999</v>
      </c>
      <c r="I142" s="12" t="s">
        <v>112</v>
      </c>
      <c r="J142" s="32">
        <v>8.94794</v>
      </c>
      <c r="K142" s="32">
        <v>6.96282</v>
      </c>
      <c r="L142" s="32">
        <v>23.24798</v>
      </c>
      <c r="M142" s="15"/>
      <c r="N142" s="15"/>
    </row>
    <row r="143" spans="1:14" ht="24">
      <c r="A143" s="13"/>
      <c r="B143" s="12">
        <v>8</v>
      </c>
      <c r="C143" s="53">
        <v>19888</v>
      </c>
      <c r="D143" s="32">
        <v>515.706</v>
      </c>
      <c r="E143" s="32">
        <v>3.898</v>
      </c>
      <c r="F143" s="31">
        <f t="shared" si="20"/>
        <v>0.3367872</v>
      </c>
      <c r="G143" s="32">
        <f t="shared" si="23"/>
        <v>20.667180000000002</v>
      </c>
      <c r="H143" s="31">
        <f t="shared" si="24"/>
        <v>6.960441684096001</v>
      </c>
      <c r="I143" s="12" t="s">
        <v>113</v>
      </c>
      <c r="J143" s="32">
        <v>17.57656</v>
      </c>
      <c r="K143" s="32">
        <v>34.41096</v>
      </c>
      <c r="L143" s="32">
        <v>10.01402</v>
      </c>
      <c r="M143" s="15"/>
      <c r="N143" s="15"/>
    </row>
    <row r="144" spans="1:14" ht="24">
      <c r="A144" s="13"/>
      <c r="B144" s="12">
        <v>9</v>
      </c>
      <c r="C144" s="53">
        <v>19902</v>
      </c>
      <c r="D144" s="32">
        <v>515.896</v>
      </c>
      <c r="E144" s="32">
        <v>8.341</v>
      </c>
      <c r="F144" s="31">
        <f t="shared" si="20"/>
        <v>0.7206623999999999</v>
      </c>
      <c r="G144" s="32">
        <f t="shared" si="23"/>
        <v>115.01382999999998</v>
      </c>
      <c r="H144" s="31">
        <f t="shared" si="24"/>
        <v>82.88614276099199</v>
      </c>
      <c r="I144" s="12" t="s">
        <v>114</v>
      </c>
      <c r="J144" s="32">
        <v>131.31832</v>
      </c>
      <c r="K144" s="32">
        <v>102.21404</v>
      </c>
      <c r="L144" s="32">
        <v>111.50913</v>
      </c>
      <c r="M144" s="15"/>
      <c r="N144" s="15"/>
    </row>
    <row r="145" spans="1:14" ht="24">
      <c r="A145" s="13"/>
      <c r="B145" s="12">
        <v>10</v>
      </c>
      <c r="C145" s="53">
        <v>19909</v>
      </c>
      <c r="D145" s="201">
        <v>515.476</v>
      </c>
      <c r="E145" s="32">
        <v>6.013</v>
      </c>
      <c r="F145" s="31">
        <f t="shared" si="20"/>
        <v>0.5195232000000001</v>
      </c>
      <c r="G145" s="32">
        <f t="shared" si="23"/>
        <v>65.35657333333333</v>
      </c>
      <c r="H145" s="31">
        <f t="shared" si="24"/>
        <v>33.954256119168</v>
      </c>
      <c r="I145" s="12" t="s">
        <v>85</v>
      </c>
      <c r="J145" s="32">
        <v>73.27573</v>
      </c>
      <c r="K145" s="32">
        <v>63.83268</v>
      </c>
      <c r="L145" s="32">
        <v>58.96131</v>
      </c>
      <c r="M145" s="15"/>
      <c r="N145" s="15"/>
    </row>
    <row r="146" spans="1:14" ht="24">
      <c r="A146" s="13"/>
      <c r="B146" s="12">
        <v>11</v>
      </c>
      <c r="C146" s="53">
        <v>19927</v>
      </c>
      <c r="D146" s="32">
        <v>515.806</v>
      </c>
      <c r="E146" s="32">
        <v>6.576</v>
      </c>
      <c r="F146" s="31">
        <f t="shared" si="20"/>
        <v>0.5681664</v>
      </c>
      <c r="G146" s="32">
        <f t="shared" si="23"/>
        <v>1084.35238</v>
      </c>
      <c r="H146" s="31">
        <f t="shared" si="24"/>
        <v>616.092588076032</v>
      </c>
      <c r="I146" s="12" t="s">
        <v>86</v>
      </c>
      <c r="J146" s="32">
        <v>1130.7213</v>
      </c>
      <c r="K146" s="32">
        <v>992.67239</v>
      </c>
      <c r="L146" s="32">
        <v>1129.66345</v>
      </c>
      <c r="M146" s="15"/>
      <c r="N146" s="15"/>
    </row>
    <row r="147" spans="1:14" ht="24">
      <c r="A147" s="13"/>
      <c r="B147" s="12">
        <v>12</v>
      </c>
      <c r="C147" s="53">
        <v>19934</v>
      </c>
      <c r="D147" s="32">
        <v>515.856</v>
      </c>
      <c r="E147" s="32">
        <v>8.031</v>
      </c>
      <c r="F147" s="31">
        <f t="shared" si="20"/>
        <v>0.6938784000000001</v>
      </c>
      <c r="G147" s="32">
        <f t="shared" si="23"/>
        <v>150.07043000000002</v>
      </c>
      <c r="H147" s="31">
        <f t="shared" si="24"/>
        <v>104.13062985571203</v>
      </c>
      <c r="I147" s="12" t="s">
        <v>87</v>
      </c>
      <c r="J147" s="32">
        <v>155.60128</v>
      </c>
      <c r="K147" s="32">
        <v>144.47306</v>
      </c>
      <c r="L147" s="32">
        <v>150.13695</v>
      </c>
      <c r="M147" s="15"/>
      <c r="N147" s="15"/>
    </row>
    <row r="148" spans="1:14" ht="24">
      <c r="A148" s="13"/>
      <c r="B148" s="12">
        <v>13</v>
      </c>
      <c r="C148" s="53">
        <v>19939</v>
      </c>
      <c r="D148" s="32">
        <v>516.156</v>
      </c>
      <c r="E148" s="32">
        <v>14.063</v>
      </c>
      <c r="F148" s="31">
        <f t="shared" si="20"/>
        <v>1.2150432000000002</v>
      </c>
      <c r="G148" s="32">
        <f t="shared" si="23"/>
        <v>271.10178666666667</v>
      </c>
      <c r="H148" s="31">
        <f t="shared" si="24"/>
        <v>329.40038239718405</v>
      </c>
      <c r="I148" s="12" t="s">
        <v>88</v>
      </c>
      <c r="J148" s="32">
        <v>281.33966</v>
      </c>
      <c r="K148" s="32">
        <v>259.09349</v>
      </c>
      <c r="L148" s="32">
        <v>272.87221</v>
      </c>
      <c r="M148" s="15"/>
      <c r="N148" s="15"/>
    </row>
    <row r="149" spans="1:14" ht="24">
      <c r="A149" s="13"/>
      <c r="B149" s="12">
        <v>14</v>
      </c>
      <c r="C149" s="53">
        <v>19955</v>
      </c>
      <c r="D149" s="32">
        <v>516.106</v>
      </c>
      <c r="E149" s="32">
        <v>14.175</v>
      </c>
      <c r="F149" s="31">
        <f t="shared" si="20"/>
        <v>1.22472</v>
      </c>
      <c r="G149" s="32">
        <f t="shared" si="23"/>
        <v>177.83604666666668</v>
      </c>
      <c r="H149" s="31">
        <f t="shared" si="24"/>
        <v>217.7993630736</v>
      </c>
      <c r="I149" s="12" t="s">
        <v>89</v>
      </c>
      <c r="J149" s="32">
        <v>171.09988</v>
      </c>
      <c r="K149" s="32">
        <v>172.86297</v>
      </c>
      <c r="L149" s="32">
        <v>189.54529</v>
      </c>
      <c r="M149" s="15"/>
      <c r="N149" s="15"/>
    </row>
    <row r="150" spans="1:14" ht="24">
      <c r="A150" s="13"/>
      <c r="B150" s="12">
        <v>15</v>
      </c>
      <c r="C150" s="53">
        <v>19961</v>
      </c>
      <c r="D150" s="32">
        <v>516.306</v>
      </c>
      <c r="E150" s="32">
        <v>25.757</v>
      </c>
      <c r="F150" s="31">
        <f t="shared" si="20"/>
        <v>2.2254048</v>
      </c>
      <c r="G150" s="32">
        <f t="shared" si="23"/>
        <v>646.6639299999999</v>
      </c>
      <c r="H150" s="31">
        <f t="shared" si="24"/>
        <v>1439.089013808864</v>
      </c>
      <c r="I150" s="12" t="s">
        <v>90</v>
      </c>
      <c r="J150" s="32">
        <v>604.62546</v>
      </c>
      <c r="K150" s="32">
        <v>639.30985</v>
      </c>
      <c r="L150" s="32">
        <v>696.05648</v>
      </c>
      <c r="M150" s="15"/>
      <c r="N150" s="15"/>
    </row>
    <row r="151" spans="1:14" ht="24">
      <c r="A151" s="13"/>
      <c r="B151" s="12">
        <v>16</v>
      </c>
      <c r="C151" s="53">
        <v>19969</v>
      </c>
      <c r="D151" s="32">
        <v>516.116</v>
      </c>
      <c r="E151" s="32">
        <v>16.321</v>
      </c>
      <c r="F151" s="31">
        <f t="shared" si="20"/>
        <v>1.4101344000000002</v>
      </c>
      <c r="G151" s="32">
        <f t="shared" si="23"/>
        <v>655.0661133333334</v>
      </c>
      <c r="H151" s="31">
        <f t="shared" si="24"/>
        <v>923.7312606856323</v>
      </c>
      <c r="I151" s="12" t="s">
        <v>91</v>
      </c>
      <c r="J151" s="32">
        <v>629.87292</v>
      </c>
      <c r="K151" s="32">
        <v>602.12515</v>
      </c>
      <c r="L151" s="32">
        <v>733.20027</v>
      </c>
      <c r="M151" s="15"/>
      <c r="N151" s="15"/>
    </row>
    <row r="152" spans="1:14" ht="24">
      <c r="A152" s="13"/>
      <c r="B152" s="12">
        <v>17</v>
      </c>
      <c r="C152" s="53">
        <v>19976</v>
      </c>
      <c r="D152" s="201">
        <v>514.066</v>
      </c>
      <c r="E152" s="32">
        <v>16.527</v>
      </c>
      <c r="F152" s="31">
        <f t="shared" si="20"/>
        <v>1.4279328000000002</v>
      </c>
      <c r="G152" s="32">
        <f t="shared" si="23"/>
        <v>120.03305766666666</v>
      </c>
      <c r="H152" s="31">
        <f t="shared" si="24"/>
        <v>171.39914012652483</v>
      </c>
      <c r="I152" s="12" t="s">
        <v>92</v>
      </c>
      <c r="J152" s="32">
        <v>122.5597</v>
      </c>
      <c r="K152" s="32">
        <v>126.623103</v>
      </c>
      <c r="L152" s="32">
        <v>110.91637</v>
      </c>
      <c r="M152" s="15"/>
      <c r="N152" s="15"/>
    </row>
    <row r="153" spans="1:14" ht="24">
      <c r="A153" s="13"/>
      <c r="B153" s="12">
        <v>18</v>
      </c>
      <c r="C153" s="53">
        <v>19988</v>
      </c>
      <c r="D153" s="32">
        <v>516.126</v>
      </c>
      <c r="E153" s="32">
        <v>21.517</v>
      </c>
      <c r="F153" s="31">
        <f t="shared" si="20"/>
        <v>1.8590688</v>
      </c>
      <c r="G153" s="32">
        <f t="shared" si="23"/>
        <v>146.61382</v>
      </c>
      <c r="H153" s="31">
        <f t="shared" si="24"/>
        <v>272.565178410816</v>
      </c>
      <c r="I153" s="12" t="s">
        <v>93</v>
      </c>
      <c r="J153" s="32">
        <v>146.98533</v>
      </c>
      <c r="K153" s="32">
        <v>158.43229</v>
      </c>
      <c r="L153" s="32">
        <v>134.42384</v>
      </c>
      <c r="M153" s="15"/>
      <c r="N153" s="15"/>
    </row>
    <row r="154" spans="1:14" ht="24">
      <c r="A154" s="13"/>
      <c r="B154" s="12">
        <v>19</v>
      </c>
      <c r="C154" s="53">
        <v>20002</v>
      </c>
      <c r="D154" s="32">
        <v>516.016</v>
      </c>
      <c r="E154" s="32">
        <v>16.708</v>
      </c>
      <c r="F154" s="31">
        <f t="shared" si="20"/>
        <v>1.4435711999999998</v>
      </c>
      <c r="G154" s="32">
        <f t="shared" si="23"/>
        <v>104.50785333333333</v>
      </c>
      <c r="H154" s="31">
        <f t="shared" si="24"/>
        <v>150.86452724582398</v>
      </c>
      <c r="I154" s="12" t="s">
        <v>94</v>
      </c>
      <c r="J154" s="32">
        <v>96.12605</v>
      </c>
      <c r="K154" s="32">
        <v>94.44807</v>
      </c>
      <c r="L154" s="32">
        <v>122.94944</v>
      </c>
      <c r="M154" s="15"/>
      <c r="N154" s="15"/>
    </row>
    <row r="155" spans="1:14" ht="24">
      <c r="A155" s="13"/>
      <c r="B155" s="12">
        <v>20</v>
      </c>
      <c r="C155" s="53">
        <v>20009</v>
      </c>
      <c r="D155" s="32">
        <v>515.936</v>
      </c>
      <c r="E155" s="32">
        <v>14.128</v>
      </c>
      <c r="F155" s="31">
        <f t="shared" si="20"/>
        <v>1.2206592</v>
      </c>
      <c r="G155" s="32">
        <f t="shared" si="23"/>
        <v>87.86279</v>
      </c>
      <c r="H155" s="31">
        <f t="shared" si="24"/>
        <v>107.25052295116801</v>
      </c>
      <c r="I155" s="12" t="s">
        <v>95</v>
      </c>
      <c r="J155" s="32">
        <v>80.27732</v>
      </c>
      <c r="K155" s="32">
        <v>98.53312</v>
      </c>
      <c r="L155" s="32">
        <v>84.77793</v>
      </c>
      <c r="M155" s="15"/>
      <c r="N155" s="15"/>
    </row>
    <row r="156" spans="1:14" ht="24">
      <c r="A156" s="13"/>
      <c r="B156" s="12">
        <v>21</v>
      </c>
      <c r="C156" s="53">
        <v>20016</v>
      </c>
      <c r="D156" s="32">
        <v>515.906</v>
      </c>
      <c r="E156" s="32">
        <v>12.509</v>
      </c>
      <c r="F156" s="31">
        <f t="shared" si="20"/>
        <v>1.0807776</v>
      </c>
      <c r="G156" s="32">
        <f t="shared" si="23"/>
        <v>128.98548666666667</v>
      </c>
      <c r="H156" s="31">
        <f t="shared" si="24"/>
        <v>139.404624714432</v>
      </c>
      <c r="I156" s="12" t="s">
        <v>96</v>
      </c>
      <c r="J156" s="32">
        <v>125.02141</v>
      </c>
      <c r="K156" s="32">
        <v>132.80335</v>
      </c>
      <c r="L156" s="32">
        <v>129.1317</v>
      </c>
      <c r="M156" s="15"/>
      <c r="N156" s="15"/>
    </row>
    <row r="157" spans="1:14" ht="24">
      <c r="A157" s="13"/>
      <c r="B157" s="12">
        <v>22</v>
      </c>
      <c r="C157" s="53">
        <v>20029</v>
      </c>
      <c r="D157" s="32">
        <v>515.836</v>
      </c>
      <c r="E157" s="32">
        <v>9.558</v>
      </c>
      <c r="F157" s="31">
        <f t="shared" si="20"/>
        <v>0.8258112000000001</v>
      </c>
      <c r="G157" s="32">
        <f t="shared" si="23"/>
        <v>188.93093666666664</v>
      </c>
      <c r="H157" s="31">
        <f t="shared" si="24"/>
        <v>156.021283525824</v>
      </c>
      <c r="I157" s="12" t="s">
        <v>73</v>
      </c>
      <c r="J157" s="32">
        <v>187.00409</v>
      </c>
      <c r="K157" s="32">
        <v>182.98745</v>
      </c>
      <c r="L157" s="32">
        <v>196.80127</v>
      </c>
      <c r="M157" s="15"/>
      <c r="N157" s="15"/>
    </row>
    <row r="158" spans="1:14" ht="24">
      <c r="A158" s="13"/>
      <c r="B158" s="12">
        <v>23</v>
      </c>
      <c r="C158" s="53">
        <v>20044</v>
      </c>
      <c r="D158" s="32">
        <v>515.776</v>
      </c>
      <c r="E158" s="32">
        <v>6.641</v>
      </c>
      <c r="F158" s="31">
        <f t="shared" si="20"/>
        <v>0.5737824</v>
      </c>
      <c r="G158" s="32">
        <f t="shared" si="23"/>
        <v>89.28907666666667</v>
      </c>
      <c r="H158" s="31">
        <f t="shared" si="24"/>
        <v>51.23250070358401</v>
      </c>
      <c r="I158" s="12" t="s">
        <v>74</v>
      </c>
      <c r="J158" s="32">
        <v>73.59444</v>
      </c>
      <c r="K158" s="32">
        <v>85.1531</v>
      </c>
      <c r="L158" s="32">
        <v>109.11969</v>
      </c>
      <c r="M158" s="15"/>
      <c r="N158" s="15"/>
    </row>
    <row r="159" spans="1:14" ht="24">
      <c r="A159" s="13"/>
      <c r="B159" s="12">
        <v>24</v>
      </c>
      <c r="C159" s="53">
        <v>20053</v>
      </c>
      <c r="D159" s="201">
        <v>515.476</v>
      </c>
      <c r="E159" s="32">
        <v>6.229</v>
      </c>
      <c r="F159" s="31">
        <f t="shared" si="20"/>
        <v>0.5381856</v>
      </c>
      <c r="G159" s="32">
        <f t="shared" si="23"/>
        <v>24.771469999999997</v>
      </c>
      <c r="H159" s="31">
        <f t="shared" si="24"/>
        <v>13.331648444832</v>
      </c>
      <c r="I159" s="12" t="s">
        <v>75</v>
      </c>
      <c r="J159" s="32">
        <v>42.3284</v>
      </c>
      <c r="K159" s="32">
        <v>22.1415</v>
      </c>
      <c r="L159" s="32">
        <v>9.84451</v>
      </c>
      <c r="M159" s="15"/>
      <c r="N159" s="15"/>
    </row>
    <row r="160" spans="1:14" ht="24">
      <c r="A160" s="13"/>
      <c r="B160" s="12">
        <v>25</v>
      </c>
      <c r="C160" s="53">
        <v>20066</v>
      </c>
      <c r="D160" s="32">
        <v>515.726</v>
      </c>
      <c r="E160" s="32">
        <v>6.117</v>
      </c>
      <c r="F160" s="31">
        <f t="shared" si="20"/>
        <v>0.5285088</v>
      </c>
      <c r="G160" s="32">
        <f t="shared" si="23"/>
        <v>41.97102</v>
      </c>
      <c r="H160" s="31">
        <f t="shared" si="24"/>
        <v>22.182053414976</v>
      </c>
      <c r="I160" s="12" t="s">
        <v>76</v>
      </c>
      <c r="J160" s="32">
        <v>44.47997</v>
      </c>
      <c r="K160" s="32">
        <v>52.51432</v>
      </c>
      <c r="L160" s="32">
        <v>28.91877</v>
      </c>
      <c r="M160" s="15"/>
      <c r="N160" s="15"/>
    </row>
    <row r="161" spans="1:14" ht="24">
      <c r="A161" s="13"/>
      <c r="B161" s="12">
        <v>26</v>
      </c>
      <c r="C161" s="53">
        <v>20073</v>
      </c>
      <c r="D161" s="32">
        <v>515.706</v>
      </c>
      <c r="E161" s="32">
        <v>5.673</v>
      </c>
      <c r="F161" s="31">
        <f t="shared" si="20"/>
        <v>0.4901472</v>
      </c>
      <c r="G161" s="32">
        <f t="shared" si="23"/>
        <v>37.454879999999996</v>
      </c>
      <c r="H161" s="31">
        <f t="shared" si="24"/>
        <v>18.358404558335998</v>
      </c>
      <c r="I161" s="12" t="s">
        <v>77</v>
      </c>
      <c r="J161" s="32">
        <v>42.22417</v>
      </c>
      <c r="K161" s="32">
        <v>37.14615</v>
      </c>
      <c r="L161" s="32">
        <v>32.99432</v>
      </c>
      <c r="M161" s="15"/>
      <c r="N161" s="15"/>
    </row>
    <row r="162" spans="1:17" ht="24">
      <c r="A162" s="13"/>
      <c r="B162" s="12">
        <v>27</v>
      </c>
      <c r="C162" s="53">
        <v>20080</v>
      </c>
      <c r="D162" s="32">
        <v>515.686</v>
      </c>
      <c r="E162" s="32">
        <v>5.17</v>
      </c>
      <c r="F162" s="31">
        <f t="shared" si="20"/>
        <v>0.44668800000000003</v>
      </c>
      <c r="G162" s="32">
        <f t="shared" si="23"/>
        <v>28.824416666666668</v>
      </c>
      <c r="H162" s="31">
        <f t="shared" si="24"/>
        <v>12.875521032000002</v>
      </c>
      <c r="I162" s="12" t="s">
        <v>78</v>
      </c>
      <c r="J162" s="32">
        <v>28.5553</v>
      </c>
      <c r="K162" s="32">
        <v>33.00654</v>
      </c>
      <c r="L162" s="32">
        <v>24.91141</v>
      </c>
      <c r="M162" s="34" t="s">
        <v>118</v>
      </c>
      <c r="N162" s="32"/>
      <c r="O162" s="32"/>
      <c r="P162" s="31"/>
      <c r="Q162" s="32"/>
    </row>
    <row r="163" spans="1:14" ht="24">
      <c r="A163" s="13"/>
      <c r="B163" s="12">
        <v>28</v>
      </c>
      <c r="C163" s="58">
        <v>20156</v>
      </c>
      <c r="D163" s="10">
        <v>515.556</v>
      </c>
      <c r="E163" s="10">
        <v>5.467</v>
      </c>
      <c r="F163" s="10">
        <f t="shared" si="20"/>
        <v>0.4723488</v>
      </c>
      <c r="G163" s="32">
        <f aca="true" t="shared" si="25" ref="G163:G188">+AVERAGE(J163:L163)</f>
        <v>0.6341633333333333</v>
      </c>
      <c r="H163" s="31">
        <f aca="true" t="shared" si="26" ref="H163:H188">G163*F163</f>
        <v>0.299546289504</v>
      </c>
      <c r="I163" s="12" t="s">
        <v>79</v>
      </c>
      <c r="J163" s="32">
        <v>1.90249</v>
      </c>
      <c r="K163" s="32">
        <v>0</v>
      </c>
      <c r="L163" s="32">
        <v>0</v>
      </c>
      <c r="M163" s="15"/>
      <c r="N163" s="15"/>
    </row>
    <row r="164" spans="1:14" ht="24">
      <c r="A164" s="13"/>
      <c r="B164" s="12">
        <v>29</v>
      </c>
      <c r="C164" s="53">
        <v>20163</v>
      </c>
      <c r="D164" s="32">
        <v>515.606</v>
      </c>
      <c r="E164" s="32">
        <v>6.912</v>
      </c>
      <c r="F164" s="31">
        <f t="shared" si="20"/>
        <v>0.5971968</v>
      </c>
      <c r="G164" s="32">
        <f t="shared" si="25"/>
        <v>162.32854333333333</v>
      </c>
      <c r="H164" s="31">
        <f t="shared" si="26"/>
        <v>96.942086627328</v>
      </c>
      <c r="I164" s="12" t="s">
        <v>101</v>
      </c>
      <c r="J164" s="32">
        <v>183.10612</v>
      </c>
      <c r="K164" s="32">
        <v>137.68286</v>
      </c>
      <c r="L164" s="32">
        <v>166.19665</v>
      </c>
      <c r="M164" s="15"/>
      <c r="N164" s="15"/>
    </row>
    <row r="165" spans="1:17" ht="24">
      <c r="A165" s="59"/>
      <c r="B165" s="60">
        <v>30</v>
      </c>
      <c r="C165" s="61">
        <v>20176</v>
      </c>
      <c r="D165" s="62">
        <v>515.546</v>
      </c>
      <c r="E165" s="62">
        <v>1.967</v>
      </c>
      <c r="F165" s="62">
        <f t="shared" si="20"/>
        <v>0.1699488</v>
      </c>
      <c r="G165" s="62">
        <f t="shared" si="25"/>
        <v>2.015546666666667</v>
      </c>
      <c r="H165" s="72">
        <f t="shared" si="26"/>
        <v>0.34253973734400006</v>
      </c>
      <c r="I165" s="60" t="s">
        <v>98</v>
      </c>
      <c r="J165" s="62">
        <v>0</v>
      </c>
      <c r="K165" s="62">
        <v>3.8663</v>
      </c>
      <c r="L165" s="62">
        <v>2.18034</v>
      </c>
      <c r="M165" s="63"/>
      <c r="N165" s="62"/>
      <c r="O165" s="62"/>
      <c r="P165" s="31"/>
      <c r="Q165" s="32"/>
    </row>
    <row r="166" spans="1:14" ht="24">
      <c r="A166" s="13"/>
      <c r="B166" s="12">
        <v>1</v>
      </c>
      <c r="C166" s="53">
        <v>20182</v>
      </c>
      <c r="D166" s="32">
        <v>515.546</v>
      </c>
      <c r="E166" s="32">
        <v>2.292</v>
      </c>
      <c r="F166" s="31">
        <f t="shared" si="20"/>
        <v>0.1980288</v>
      </c>
      <c r="G166" s="32">
        <f t="shared" si="25"/>
        <v>13.328903333333335</v>
      </c>
      <c r="H166" s="31">
        <f t="shared" si="26"/>
        <v>2.639506732416</v>
      </c>
      <c r="I166" s="12" t="s">
        <v>102</v>
      </c>
      <c r="J166" s="32">
        <v>18.62127</v>
      </c>
      <c r="K166" s="32">
        <v>12.15461</v>
      </c>
      <c r="L166" s="32">
        <v>9.21083</v>
      </c>
      <c r="M166" s="15"/>
      <c r="N166" s="15"/>
    </row>
    <row r="167" spans="1:14" ht="24">
      <c r="A167" s="13"/>
      <c r="B167" s="12">
        <v>2</v>
      </c>
      <c r="C167" s="53">
        <v>20189</v>
      </c>
      <c r="D167" s="32">
        <v>515.606</v>
      </c>
      <c r="E167" s="32">
        <v>3.532</v>
      </c>
      <c r="F167" s="31">
        <f t="shared" si="20"/>
        <v>0.3051648</v>
      </c>
      <c r="G167" s="32">
        <f t="shared" si="25"/>
        <v>175.24945</v>
      </c>
      <c r="H167" s="31">
        <f t="shared" si="26"/>
        <v>53.47996335936</v>
      </c>
      <c r="I167" s="12" t="s">
        <v>103</v>
      </c>
      <c r="J167" s="32">
        <v>176.02032</v>
      </c>
      <c r="K167" s="32">
        <v>173.55151</v>
      </c>
      <c r="L167" s="32">
        <v>176.17652</v>
      </c>
      <c r="M167" s="15"/>
      <c r="N167" s="15"/>
    </row>
    <row r="168" spans="1:14" ht="24">
      <c r="A168" s="13"/>
      <c r="B168" s="12">
        <v>3</v>
      </c>
      <c r="C168" s="53">
        <v>20206</v>
      </c>
      <c r="D168" s="32">
        <v>515.516</v>
      </c>
      <c r="E168" s="32">
        <v>1.748</v>
      </c>
      <c r="F168" s="31">
        <f t="shared" si="20"/>
        <v>0.1510272</v>
      </c>
      <c r="G168" s="32">
        <f t="shared" si="25"/>
        <v>12.3043</v>
      </c>
      <c r="H168" s="31">
        <f t="shared" si="26"/>
        <v>1.85828397696</v>
      </c>
      <c r="I168" s="12" t="s">
        <v>104</v>
      </c>
      <c r="J168" s="32">
        <v>7.35078</v>
      </c>
      <c r="K168" s="32">
        <v>17.8536</v>
      </c>
      <c r="L168" s="32">
        <v>11.70852</v>
      </c>
      <c r="M168" s="15"/>
      <c r="N168" s="15"/>
    </row>
    <row r="169" spans="1:14" ht="24">
      <c r="A169" s="13"/>
      <c r="B169" s="12">
        <v>4</v>
      </c>
      <c r="C169" s="53">
        <v>20213</v>
      </c>
      <c r="D169" s="32">
        <v>515.526</v>
      </c>
      <c r="E169" s="32">
        <v>1.944</v>
      </c>
      <c r="F169" s="31">
        <f t="shared" si="20"/>
        <v>0.16796160000000002</v>
      </c>
      <c r="G169" s="32">
        <f t="shared" si="25"/>
        <v>0.25078666666666666</v>
      </c>
      <c r="H169" s="31">
        <f t="shared" si="26"/>
        <v>0.042122529792000006</v>
      </c>
      <c r="I169" s="12" t="s">
        <v>105</v>
      </c>
      <c r="J169" s="32">
        <v>0</v>
      </c>
      <c r="K169" s="32">
        <v>0</v>
      </c>
      <c r="L169" s="32">
        <v>0.75236</v>
      </c>
      <c r="M169" s="15"/>
      <c r="N169" s="15"/>
    </row>
    <row r="170" spans="1:14" ht="24">
      <c r="A170" s="13"/>
      <c r="B170" s="12">
        <v>5</v>
      </c>
      <c r="C170" s="53">
        <v>20220</v>
      </c>
      <c r="D170" s="32">
        <v>515.596</v>
      </c>
      <c r="E170" s="32">
        <v>3.28</v>
      </c>
      <c r="F170" s="31">
        <f t="shared" si="20"/>
        <v>0.283392</v>
      </c>
      <c r="G170" s="32">
        <f t="shared" si="25"/>
        <v>28.917730000000002</v>
      </c>
      <c r="H170" s="31">
        <f t="shared" si="26"/>
        <v>8.19505334016</v>
      </c>
      <c r="I170" s="12" t="s">
        <v>106</v>
      </c>
      <c r="J170" s="32">
        <v>36.62529</v>
      </c>
      <c r="K170" s="32">
        <v>17.39563</v>
      </c>
      <c r="L170" s="32">
        <v>32.73227</v>
      </c>
      <c r="M170" s="15"/>
      <c r="N170" s="15"/>
    </row>
    <row r="171" spans="1:14" ht="24">
      <c r="A171" s="13"/>
      <c r="B171" s="12">
        <v>6</v>
      </c>
      <c r="C171" s="53">
        <v>20231</v>
      </c>
      <c r="D171" s="32">
        <v>515.566</v>
      </c>
      <c r="E171" s="32">
        <v>2.66</v>
      </c>
      <c r="F171" s="31">
        <f t="shared" si="20"/>
        <v>0.22982400000000003</v>
      </c>
      <c r="G171" s="32">
        <f t="shared" si="25"/>
        <v>1.7118733333333331</v>
      </c>
      <c r="H171" s="31">
        <f t="shared" si="26"/>
        <v>0.39342957696</v>
      </c>
      <c r="I171" s="12" t="s">
        <v>111</v>
      </c>
      <c r="J171" s="32">
        <v>0</v>
      </c>
      <c r="K171" s="32">
        <v>1.9152</v>
      </c>
      <c r="L171" s="32">
        <v>3.22042</v>
      </c>
      <c r="M171" s="15"/>
      <c r="N171" s="15"/>
    </row>
    <row r="172" spans="1:14" ht="24">
      <c r="A172" s="13"/>
      <c r="B172" s="12">
        <v>7</v>
      </c>
      <c r="C172" s="53">
        <v>20246</v>
      </c>
      <c r="D172" s="32">
        <v>515.586</v>
      </c>
      <c r="E172" s="32">
        <v>2.95</v>
      </c>
      <c r="F172" s="31">
        <f t="shared" si="20"/>
        <v>0.25488000000000005</v>
      </c>
      <c r="G172" s="32">
        <f t="shared" si="25"/>
        <v>75.44623333333332</v>
      </c>
      <c r="H172" s="31">
        <f t="shared" si="26"/>
        <v>19.229735952000002</v>
      </c>
      <c r="I172" s="12" t="s">
        <v>112</v>
      </c>
      <c r="J172" s="32">
        <v>114.0895</v>
      </c>
      <c r="K172" s="32">
        <v>59.8048</v>
      </c>
      <c r="L172" s="32">
        <v>52.4444</v>
      </c>
      <c r="M172" s="15"/>
      <c r="N172" s="15"/>
    </row>
    <row r="173" spans="1:14" ht="24">
      <c r="A173" s="13"/>
      <c r="B173" s="12">
        <v>8</v>
      </c>
      <c r="C173" s="53">
        <v>20254</v>
      </c>
      <c r="D173" s="32">
        <v>515.566</v>
      </c>
      <c r="E173" s="32">
        <v>2.831</v>
      </c>
      <c r="F173" s="31">
        <f t="shared" si="20"/>
        <v>0.24459840000000002</v>
      </c>
      <c r="G173" s="32">
        <f t="shared" si="25"/>
        <v>13.716233333333335</v>
      </c>
      <c r="H173" s="31">
        <f t="shared" si="26"/>
        <v>3.3549687273600006</v>
      </c>
      <c r="I173" s="12" t="s">
        <v>113</v>
      </c>
      <c r="J173" s="32">
        <v>18.207</v>
      </c>
      <c r="K173" s="32">
        <v>12.6612</v>
      </c>
      <c r="L173" s="32">
        <v>10.2805</v>
      </c>
      <c r="M173" s="15"/>
      <c r="N173" s="15"/>
    </row>
    <row r="174" spans="1:14" ht="24">
      <c r="A174" s="13"/>
      <c r="B174" s="12">
        <v>9</v>
      </c>
      <c r="C174" s="53">
        <v>20260</v>
      </c>
      <c r="D174" s="32">
        <v>515.526</v>
      </c>
      <c r="E174" s="32">
        <v>2.165</v>
      </c>
      <c r="F174" s="31">
        <f t="shared" si="20"/>
        <v>0.187056</v>
      </c>
      <c r="G174" s="32">
        <f t="shared" si="25"/>
        <v>2.182233333333333</v>
      </c>
      <c r="H174" s="31">
        <f t="shared" si="26"/>
        <v>0.40819983839999996</v>
      </c>
      <c r="I174" s="12" t="s">
        <v>114</v>
      </c>
      <c r="J174" s="32">
        <v>1.4834</v>
      </c>
      <c r="K174" s="32">
        <v>4.4719</v>
      </c>
      <c r="L174" s="32">
        <v>0.5914</v>
      </c>
      <c r="M174" s="15"/>
      <c r="N174" s="15"/>
    </row>
    <row r="175" spans="1:14" ht="24">
      <c r="A175" s="13"/>
      <c r="B175" s="12">
        <v>10</v>
      </c>
      <c r="C175" s="53">
        <v>20274</v>
      </c>
      <c r="D175" s="32">
        <v>515.556</v>
      </c>
      <c r="E175" s="32">
        <v>2.237</v>
      </c>
      <c r="F175" s="31">
        <f t="shared" si="20"/>
        <v>0.19327680000000003</v>
      </c>
      <c r="G175" s="32">
        <f t="shared" si="25"/>
        <v>68.73286333333333</v>
      </c>
      <c r="H175" s="31">
        <f t="shared" si="26"/>
        <v>13.284467879904001</v>
      </c>
      <c r="I175" s="12" t="s">
        <v>85</v>
      </c>
      <c r="J175" s="32">
        <v>80.38321</v>
      </c>
      <c r="K175" s="32">
        <v>60.69056</v>
      </c>
      <c r="L175" s="32">
        <v>65.12482</v>
      </c>
      <c r="M175" s="15"/>
      <c r="N175" s="15"/>
    </row>
    <row r="176" spans="1:14" ht="24">
      <c r="A176" s="13"/>
      <c r="B176" s="12">
        <v>11</v>
      </c>
      <c r="C176" s="53">
        <v>20282</v>
      </c>
      <c r="D176" s="32">
        <v>515.706</v>
      </c>
      <c r="E176" s="32">
        <v>5.903</v>
      </c>
      <c r="F176" s="31">
        <f t="shared" si="20"/>
        <v>0.5100192</v>
      </c>
      <c r="G176" s="32">
        <f t="shared" si="25"/>
        <v>429.26804666666663</v>
      </c>
      <c r="H176" s="31">
        <f t="shared" si="26"/>
        <v>218.934945746496</v>
      </c>
      <c r="I176" s="12" t="s">
        <v>86</v>
      </c>
      <c r="J176" s="32">
        <v>414.05438</v>
      </c>
      <c r="K176" s="32">
        <v>432.10835</v>
      </c>
      <c r="L176" s="32">
        <v>441.64141</v>
      </c>
      <c r="M176" s="15"/>
      <c r="N176" s="15"/>
    </row>
    <row r="177" spans="1:14" ht="24">
      <c r="A177" s="13"/>
      <c r="B177" s="12">
        <v>12</v>
      </c>
      <c r="C177" s="53">
        <v>20289</v>
      </c>
      <c r="D177" s="32">
        <v>515.656</v>
      </c>
      <c r="E177" s="32">
        <v>4.118</v>
      </c>
      <c r="F177" s="31">
        <f t="shared" si="20"/>
        <v>0.35579520000000003</v>
      </c>
      <c r="G177" s="32">
        <f t="shared" si="25"/>
        <v>68.90331</v>
      </c>
      <c r="H177" s="31">
        <f t="shared" si="26"/>
        <v>24.515466962112004</v>
      </c>
      <c r="I177" s="12" t="s">
        <v>87</v>
      </c>
      <c r="J177" s="32">
        <v>57.99073</v>
      </c>
      <c r="K177" s="32">
        <v>71.83327</v>
      </c>
      <c r="L177" s="32">
        <v>76.88593</v>
      </c>
      <c r="M177" s="15"/>
      <c r="N177" s="15"/>
    </row>
    <row r="178" spans="1:14" ht="24">
      <c r="A178" s="13"/>
      <c r="B178" s="12">
        <v>13</v>
      </c>
      <c r="C178" s="53">
        <v>20296</v>
      </c>
      <c r="D178" s="32">
        <v>515.716</v>
      </c>
      <c r="E178" s="32">
        <v>6.263</v>
      </c>
      <c r="F178" s="31">
        <f t="shared" si="20"/>
        <v>0.5411232</v>
      </c>
      <c r="G178" s="32">
        <f t="shared" si="25"/>
        <v>79.26685333333334</v>
      </c>
      <c r="H178" s="31">
        <f t="shared" si="26"/>
        <v>42.89313332966401</v>
      </c>
      <c r="I178" s="12" t="s">
        <v>88</v>
      </c>
      <c r="J178" s="32">
        <v>75.80979</v>
      </c>
      <c r="K178" s="32">
        <v>80.71749</v>
      </c>
      <c r="L178" s="32">
        <v>81.27328</v>
      </c>
      <c r="M178" s="15"/>
      <c r="N178" s="15"/>
    </row>
    <row r="179" spans="1:14" ht="24">
      <c r="A179" s="13"/>
      <c r="B179" s="12">
        <v>14</v>
      </c>
      <c r="C179" s="53">
        <v>20310</v>
      </c>
      <c r="D179" s="32">
        <v>515.826</v>
      </c>
      <c r="E179" s="32">
        <v>9.205</v>
      </c>
      <c r="F179" s="31">
        <f t="shared" si="20"/>
        <v>0.795312</v>
      </c>
      <c r="G179" s="32">
        <f t="shared" si="25"/>
        <v>198.05839666666665</v>
      </c>
      <c r="H179" s="31">
        <f t="shared" si="26"/>
        <v>157.51821956976</v>
      </c>
      <c r="I179" s="12" t="s">
        <v>89</v>
      </c>
      <c r="J179" s="32">
        <v>216.66842</v>
      </c>
      <c r="K179" s="32">
        <v>200.53426</v>
      </c>
      <c r="L179" s="32">
        <v>176.97251</v>
      </c>
      <c r="M179" s="15"/>
      <c r="N179" s="15"/>
    </row>
    <row r="180" spans="1:14" ht="24">
      <c r="A180" s="13"/>
      <c r="B180" s="12">
        <v>15</v>
      </c>
      <c r="C180" s="53">
        <v>20317</v>
      </c>
      <c r="D180" s="32">
        <v>515.686</v>
      </c>
      <c r="E180" s="32">
        <v>6.007</v>
      </c>
      <c r="F180" s="31">
        <f t="shared" si="20"/>
        <v>0.5190048</v>
      </c>
      <c r="G180" s="32">
        <f t="shared" si="25"/>
        <v>40.34715666666667</v>
      </c>
      <c r="H180" s="31">
        <f t="shared" si="26"/>
        <v>20.940367976352004</v>
      </c>
      <c r="I180" s="12" t="s">
        <v>90</v>
      </c>
      <c r="J180" s="32">
        <v>39.31687</v>
      </c>
      <c r="K180" s="32">
        <v>37.043</v>
      </c>
      <c r="L180" s="32">
        <v>44.6816</v>
      </c>
      <c r="M180" s="15"/>
      <c r="N180" s="15"/>
    </row>
    <row r="181" spans="1:14" ht="24">
      <c r="A181" s="13"/>
      <c r="B181" s="12">
        <v>16</v>
      </c>
      <c r="C181" s="53">
        <v>20323</v>
      </c>
      <c r="D181" s="32">
        <v>515.726</v>
      </c>
      <c r="E181" s="32">
        <v>6.948</v>
      </c>
      <c r="F181" s="31">
        <f t="shared" si="20"/>
        <v>0.6003072</v>
      </c>
      <c r="G181" s="32">
        <f t="shared" si="25"/>
        <v>106.71180666666667</v>
      </c>
      <c r="H181" s="31">
        <f t="shared" si="26"/>
        <v>64.05986586700801</v>
      </c>
      <c r="I181" s="12" t="s">
        <v>91</v>
      </c>
      <c r="J181" s="32">
        <v>106.2586</v>
      </c>
      <c r="K181" s="32">
        <v>109.79647</v>
      </c>
      <c r="L181" s="32">
        <v>104.08035</v>
      </c>
      <c r="M181" s="15"/>
      <c r="N181" s="15"/>
    </row>
    <row r="182" spans="1:14" ht="24">
      <c r="A182" s="13"/>
      <c r="B182" s="12">
        <v>17</v>
      </c>
      <c r="C182" s="53">
        <v>20330</v>
      </c>
      <c r="D182" s="32">
        <v>515.746</v>
      </c>
      <c r="E182" s="32">
        <v>6.6</v>
      </c>
      <c r="F182" s="31">
        <f t="shared" si="20"/>
        <v>0.57024</v>
      </c>
      <c r="G182" s="32">
        <f t="shared" si="25"/>
        <v>50.94547</v>
      </c>
      <c r="H182" s="31">
        <f t="shared" si="26"/>
        <v>29.051144812799997</v>
      </c>
      <c r="I182" s="12" t="s">
        <v>92</v>
      </c>
      <c r="J182" s="32">
        <v>62.57317</v>
      </c>
      <c r="K182" s="32">
        <v>34.36045</v>
      </c>
      <c r="L182" s="32">
        <v>55.90279</v>
      </c>
      <c r="M182" s="15"/>
      <c r="N182" s="15"/>
    </row>
    <row r="183" spans="1:14" ht="24">
      <c r="A183" s="13"/>
      <c r="B183" s="12">
        <v>18</v>
      </c>
      <c r="C183" s="53">
        <v>20337</v>
      </c>
      <c r="D183" s="32">
        <v>515.736</v>
      </c>
      <c r="E183" s="32">
        <v>6.31</v>
      </c>
      <c r="F183" s="31">
        <f t="shared" si="20"/>
        <v>0.545184</v>
      </c>
      <c r="G183" s="32">
        <f t="shared" si="25"/>
        <v>19.07715</v>
      </c>
      <c r="H183" s="31">
        <f t="shared" si="26"/>
        <v>10.4005569456</v>
      </c>
      <c r="I183" s="12" t="s">
        <v>93</v>
      </c>
      <c r="J183" s="32">
        <v>27.27442</v>
      </c>
      <c r="K183" s="32">
        <v>17.64602</v>
      </c>
      <c r="L183" s="32">
        <v>12.31101</v>
      </c>
      <c r="M183" s="15"/>
      <c r="N183" s="15"/>
    </row>
    <row r="184" spans="1:14" ht="24">
      <c r="A184" s="13"/>
      <c r="B184" s="12">
        <v>19</v>
      </c>
      <c r="C184" s="53">
        <v>20353</v>
      </c>
      <c r="D184" s="32">
        <v>515.756</v>
      </c>
      <c r="E184" s="32">
        <v>8.983</v>
      </c>
      <c r="F184" s="31">
        <f t="shared" si="20"/>
        <v>0.7761312000000001</v>
      </c>
      <c r="G184" s="32">
        <f t="shared" si="25"/>
        <v>37.53303333333333</v>
      </c>
      <c r="H184" s="31">
        <f t="shared" si="26"/>
        <v>29.130558200640003</v>
      </c>
      <c r="I184" s="12" t="s">
        <v>94</v>
      </c>
      <c r="J184" s="32">
        <v>30.95645</v>
      </c>
      <c r="K184" s="32">
        <v>37.5132</v>
      </c>
      <c r="L184" s="32">
        <v>44.12945</v>
      </c>
      <c r="M184" s="15"/>
      <c r="N184" s="15"/>
    </row>
    <row r="185" spans="1:14" ht="24">
      <c r="A185" s="13"/>
      <c r="B185" s="12">
        <v>20</v>
      </c>
      <c r="C185" s="53">
        <v>20358</v>
      </c>
      <c r="D185" s="32">
        <v>515.826</v>
      </c>
      <c r="E185" s="32">
        <v>11.155</v>
      </c>
      <c r="F185" s="31">
        <f t="shared" si="20"/>
        <v>0.963792</v>
      </c>
      <c r="G185" s="32">
        <f t="shared" si="25"/>
        <v>187.9172133333333</v>
      </c>
      <c r="H185" s="31">
        <f t="shared" si="26"/>
        <v>181.11310687295997</v>
      </c>
      <c r="I185" s="12" t="s">
        <v>95</v>
      </c>
      <c r="J185" s="32">
        <v>192.91037</v>
      </c>
      <c r="K185" s="32">
        <v>188.89561</v>
      </c>
      <c r="L185" s="32">
        <v>181.94566</v>
      </c>
      <c r="M185" s="15"/>
      <c r="N185" s="15"/>
    </row>
    <row r="186" spans="1:14" ht="24">
      <c r="A186" s="13"/>
      <c r="B186" s="12">
        <v>21</v>
      </c>
      <c r="C186" s="53">
        <v>20366</v>
      </c>
      <c r="D186" s="32">
        <v>515.786</v>
      </c>
      <c r="E186" s="32">
        <v>7.693</v>
      </c>
      <c r="F186" s="31">
        <f t="shared" si="20"/>
        <v>0.6646752</v>
      </c>
      <c r="G186" s="32">
        <f t="shared" si="25"/>
        <v>73.01283333333333</v>
      </c>
      <c r="H186" s="31">
        <f t="shared" si="26"/>
        <v>48.5298195984</v>
      </c>
      <c r="I186" s="12" t="s">
        <v>96</v>
      </c>
      <c r="J186" s="32">
        <v>72.38052</v>
      </c>
      <c r="K186" s="32">
        <v>72.45566</v>
      </c>
      <c r="L186" s="32">
        <v>74.20232</v>
      </c>
      <c r="M186" s="15"/>
      <c r="N186" s="15"/>
    </row>
    <row r="187" spans="1:14" ht="24">
      <c r="A187" s="13"/>
      <c r="B187" s="12">
        <v>22</v>
      </c>
      <c r="C187" s="53">
        <v>20374</v>
      </c>
      <c r="D187" s="32">
        <v>515.776</v>
      </c>
      <c r="E187" s="32">
        <v>6.895</v>
      </c>
      <c r="F187" s="31">
        <f t="shared" si="20"/>
        <v>0.595728</v>
      </c>
      <c r="G187" s="32">
        <f t="shared" si="25"/>
        <v>140.60329000000002</v>
      </c>
      <c r="H187" s="31">
        <f t="shared" si="26"/>
        <v>83.76131674512001</v>
      </c>
      <c r="I187" s="12" t="s">
        <v>73</v>
      </c>
      <c r="J187" s="32">
        <v>137.9677</v>
      </c>
      <c r="K187" s="32">
        <v>138.6253</v>
      </c>
      <c r="L187" s="32">
        <v>145.21687</v>
      </c>
      <c r="M187" s="15"/>
      <c r="N187" s="15"/>
    </row>
    <row r="188" spans="1:14" ht="24">
      <c r="A188" s="13"/>
      <c r="B188" s="12">
        <v>23</v>
      </c>
      <c r="C188" s="53">
        <v>20387</v>
      </c>
      <c r="D188" s="32">
        <v>515.716</v>
      </c>
      <c r="E188" s="32">
        <v>5.131</v>
      </c>
      <c r="F188" s="31">
        <f t="shared" si="20"/>
        <v>0.44331840000000006</v>
      </c>
      <c r="G188" s="32">
        <f t="shared" si="25"/>
        <v>22.04670333333333</v>
      </c>
      <c r="H188" s="31">
        <f t="shared" si="26"/>
        <v>9.773709247008</v>
      </c>
      <c r="I188" s="12" t="s">
        <v>74</v>
      </c>
      <c r="J188" s="32">
        <v>27.69557</v>
      </c>
      <c r="K188" s="32">
        <v>16.06856</v>
      </c>
      <c r="L188" s="32">
        <v>22.37598</v>
      </c>
      <c r="M188" s="15"/>
      <c r="N188" s="15"/>
    </row>
    <row r="189" spans="1:14" ht="24">
      <c r="A189" s="13"/>
      <c r="B189" s="12">
        <v>24</v>
      </c>
      <c r="C189" s="53">
        <v>20401</v>
      </c>
      <c r="D189" s="32">
        <v>515.736</v>
      </c>
      <c r="E189" s="32">
        <v>6.11</v>
      </c>
      <c r="F189" s="31">
        <f t="shared" si="20"/>
        <v>0.527904</v>
      </c>
      <c r="G189" s="32">
        <f aca="true" t="shared" si="27" ref="G189:G197">+AVERAGE(J189:L189)</f>
        <v>80.48201333333334</v>
      </c>
      <c r="H189" s="31">
        <f aca="true" t="shared" si="28" ref="H189:H197">G189*F189</f>
        <v>42.486776766720006</v>
      </c>
      <c r="I189" s="12" t="s">
        <v>75</v>
      </c>
      <c r="J189" s="32">
        <v>71.22763</v>
      </c>
      <c r="K189" s="32">
        <v>79.23465</v>
      </c>
      <c r="L189" s="32">
        <v>90.98376</v>
      </c>
      <c r="M189" s="15"/>
      <c r="N189" s="15"/>
    </row>
    <row r="190" spans="1:14" ht="24">
      <c r="A190" s="13"/>
      <c r="B190" s="12">
        <v>25</v>
      </c>
      <c r="C190" s="53">
        <v>20408</v>
      </c>
      <c r="D190" s="32">
        <v>515.706</v>
      </c>
      <c r="E190" s="32">
        <v>5.841</v>
      </c>
      <c r="F190" s="31">
        <f t="shared" si="20"/>
        <v>0.5046624000000001</v>
      </c>
      <c r="G190" s="32">
        <f t="shared" si="27"/>
        <v>41.50857666666666</v>
      </c>
      <c r="H190" s="31">
        <f t="shared" si="28"/>
        <v>20.947817921184</v>
      </c>
      <c r="I190" s="12" t="s">
        <v>76</v>
      </c>
      <c r="J190" s="32">
        <v>41.78983</v>
      </c>
      <c r="K190" s="32">
        <v>47.4768</v>
      </c>
      <c r="L190" s="32">
        <v>35.2591</v>
      </c>
      <c r="M190" s="15"/>
      <c r="N190" s="15"/>
    </row>
    <row r="191" spans="1:14" ht="24">
      <c r="A191" s="13"/>
      <c r="B191" s="12">
        <v>26</v>
      </c>
      <c r="C191" s="53">
        <v>20420</v>
      </c>
      <c r="D191" s="32">
        <v>515.696</v>
      </c>
      <c r="E191" s="32">
        <v>3.985</v>
      </c>
      <c r="F191" s="31">
        <f t="shared" si="20"/>
        <v>0.344304</v>
      </c>
      <c r="G191" s="32">
        <f t="shared" si="27"/>
        <v>15.557436666666668</v>
      </c>
      <c r="H191" s="31">
        <f t="shared" si="28"/>
        <v>5.35648767408</v>
      </c>
      <c r="I191" s="12" t="s">
        <v>77</v>
      </c>
      <c r="J191" s="32">
        <v>15.12493</v>
      </c>
      <c r="K191" s="32">
        <v>15.38864</v>
      </c>
      <c r="L191" s="32">
        <v>16.15874</v>
      </c>
      <c r="M191" s="15"/>
      <c r="N191" s="15"/>
    </row>
    <row r="192" spans="1:14" ht="24">
      <c r="A192" s="13"/>
      <c r="B192" s="12">
        <v>27</v>
      </c>
      <c r="C192" s="53">
        <v>20431</v>
      </c>
      <c r="D192" s="32">
        <v>515.656</v>
      </c>
      <c r="E192" s="32">
        <v>3.264</v>
      </c>
      <c r="F192" s="31">
        <f t="shared" si="20"/>
        <v>0.28200959999999997</v>
      </c>
      <c r="G192" s="32">
        <f t="shared" si="27"/>
        <v>11.645836666666668</v>
      </c>
      <c r="H192" s="31">
        <f t="shared" si="28"/>
        <v>3.2842377400319998</v>
      </c>
      <c r="I192" s="12" t="s">
        <v>78</v>
      </c>
      <c r="J192" s="32">
        <v>15.07995</v>
      </c>
      <c r="K192" s="32">
        <v>9.26754</v>
      </c>
      <c r="L192" s="32">
        <v>10.59002</v>
      </c>
      <c r="M192" s="15"/>
      <c r="N192" s="15"/>
    </row>
    <row r="193" spans="1:14" ht="24">
      <c r="A193" s="13"/>
      <c r="B193" s="12">
        <v>28</v>
      </c>
      <c r="C193" s="53">
        <v>20436</v>
      </c>
      <c r="D193" s="32">
        <v>515.656</v>
      </c>
      <c r="E193" s="32">
        <v>3.563</v>
      </c>
      <c r="F193" s="31">
        <f t="shared" si="20"/>
        <v>0.30784320000000004</v>
      </c>
      <c r="G193" s="32">
        <f t="shared" si="27"/>
        <v>14.927513333333332</v>
      </c>
      <c r="H193" s="31">
        <f t="shared" si="28"/>
        <v>4.595333472576</v>
      </c>
      <c r="I193" s="12" t="s">
        <v>79</v>
      </c>
      <c r="J193" s="32">
        <v>11.38916</v>
      </c>
      <c r="K193" s="32">
        <v>9.80152</v>
      </c>
      <c r="L193" s="32">
        <v>23.59186</v>
      </c>
      <c r="M193" s="15"/>
      <c r="N193" s="15"/>
    </row>
    <row r="194" spans="1:14" ht="24">
      <c r="A194" s="13"/>
      <c r="B194" s="12">
        <v>29</v>
      </c>
      <c r="C194" s="53">
        <v>20444</v>
      </c>
      <c r="D194" s="32">
        <v>515.646</v>
      </c>
      <c r="E194" s="32">
        <v>3.262</v>
      </c>
      <c r="F194" s="31">
        <f t="shared" si="20"/>
        <v>0.2818368</v>
      </c>
      <c r="G194" s="32">
        <f t="shared" si="27"/>
        <v>12.500563333333332</v>
      </c>
      <c r="H194" s="31">
        <f t="shared" si="28"/>
        <v>3.5231187680639997</v>
      </c>
      <c r="I194" s="12" t="s">
        <v>101</v>
      </c>
      <c r="J194" s="32">
        <v>10.25612</v>
      </c>
      <c r="K194" s="32">
        <v>13.35292</v>
      </c>
      <c r="L194" s="32">
        <v>13.89265</v>
      </c>
      <c r="M194" s="15"/>
      <c r="N194" s="15"/>
    </row>
    <row r="195" spans="1:14" ht="24">
      <c r="A195" s="13"/>
      <c r="B195" s="12">
        <v>30</v>
      </c>
      <c r="C195" s="53">
        <v>20458</v>
      </c>
      <c r="D195" s="32">
        <v>515.616</v>
      </c>
      <c r="E195" s="32">
        <v>3.291</v>
      </c>
      <c r="F195" s="31">
        <f t="shared" si="20"/>
        <v>0.2843424</v>
      </c>
      <c r="G195" s="32">
        <f t="shared" si="27"/>
        <v>18.145596666666666</v>
      </c>
      <c r="H195" s="31">
        <f t="shared" si="28"/>
        <v>5.159562505632</v>
      </c>
      <c r="I195" s="12" t="s">
        <v>98</v>
      </c>
      <c r="J195" s="32">
        <v>18.16164</v>
      </c>
      <c r="K195" s="32">
        <v>14.40507</v>
      </c>
      <c r="L195" s="32">
        <v>21.87008</v>
      </c>
      <c r="M195" s="15"/>
      <c r="N195" s="15"/>
    </row>
    <row r="196" spans="1:14" ht="24">
      <c r="A196" s="13"/>
      <c r="B196" s="12">
        <v>31</v>
      </c>
      <c r="C196" s="53">
        <v>20472</v>
      </c>
      <c r="D196" s="32">
        <v>515.596</v>
      </c>
      <c r="E196" s="32">
        <v>2.853</v>
      </c>
      <c r="F196" s="31">
        <f t="shared" si="20"/>
        <v>0.24649920000000003</v>
      </c>
      <c r="G196" s="32">
        <f t="shared" si="27"/>
        <v>17.774213333333336</v>
      </c>
      <c r="H196" s="31">
        <f t="shared" si="28"/>
        <v>4.381329367296001</v>
      </c>
      <c r="I196" s="71" t="s">
        <v>99</v>
      </c>
      <c r="J196" s="32">
        <v>13.31255</v>
      </c>
      <c r="K196" s="32">
        <v>30.68173</v>
      </c>
      <c r="L196" s="32">
        <v>9.32836</v>
      </c>
      <c r="M196" s="15"/>
      <c r="N196" s="15"/>
    </row>
    <row r="197" spans="1:14" ht="24">
      <c r="A197" s="13"/>
      <c r="B197" s="12">
        <v>32</v>
      </c>
      <c r="C197" s="53">
        <v>20483</v>
      </c>
      <c r="D197" s="32">
        <v>515.566</v>
      </c>
      <c r="E197" s="32">
        <v>2.299</v>
      </c>
      <c r="F197" s="31">
        <f t="shared" si="20"/>
        <v>0.1986336</v>
      </c>
      <c r="G197" s="32">
        <f t="shared" si="27"/>
        <v>8.42158</v>
      </c>
      <c r="H197" s="31">
        <f t="shared" si="28"/>
        <v>1.672808753088</v>
      </c>
      <c r="I197" s="12" t="s">
        <v>100</v>
      </c>
      <c r="J197" s="32">
        <v>9.13314</v>
      </c>
      <c r="K197" s="32">
        <v>5.37634</v>
      </c>
      <c r="L197" s="32">
        <v>10.75526</v>
      </c>
      <c r="M197" s="15"/>
      <c r="N197" s="15"/>
    </row>
    <row r="198" spans="1:15" ht="24">
      <c r="A198" s="13"/>
      <c r="B198" s="12">
        <v>33</v>
      </c>
      <c r="C198" s="53">
        <v>20492</v>
      </c>
      <c r="D198" s="32">
        <v>515.576</v>
      </c>
      <c r="E198" s="32">
        <v>2.317</v>
      </c>
      <c r="F198" s="31">
        <f t="shared" si="20"/>
        <v>0.20018880000000003</v>
      </c>
      <c r="I198" s="12" t="s">
        <v>107</v>
      </c>
      <c r="J198" s="32">
        <v>0</v>
      </c>
      <c r="K198" s="32">
        <v>0</v>
      </c>
      <c r="L198" s="32">
        <v>0</v>
      </c>
      <c r="M198" s="15"/>
      <c r="N198" s="32">
        <f>+AVERAGE(J198:L198)</f>
        <v>0</v>
      </c>
      <c r="O198" s="33">
        <f>N198*F198</f>
        <v>0</v>
      </c>
    </row>
    <row r="199" spans="1:14" ht="24">
      <c r="A199" s="13"/>
      <c r="B199" s="12">
        <v>34</v>
      </c>
      <c r="C199" s="53">
        <v>20512</v>
      </c>
      <c r="D199" s="32">
        <v>515.556</v>
      </c>
      <c r="E199" s="32">
        <v>2.099</v>
      </c>
      <c r="F199" s="31">
        <f t="shared" si="20"/>
        <v>0.18135360000000003</v>
      </c>
      <c r="G199" s="32">
        <f aca="true" t="shared" si="29" ref="G199:G247">+AVERAGE(J199:L199)</f>
        <v>18.530486666666665</v>
      </c>
      <c r="H199" s="31">
        <f aca="true" t="shared" si="30" ref="H199:H247">G199*F199</f>
        <v>3.360570466752</v>
      </c>
      <c r="I199" s="12" t="s">
        <v>119</v>
      </c>
      <c r="J199" s="32">
        <v>21.61406</v>
      </c>
      <c r="K199" s="32">
        <v>18.28866</v>
      </c>
      <c r="L199" s="32">
        <v>15.68874</v>
      </c>
      <c r="M199" s="15"/>
      <c r="N199" s="15"/>
    </row>
    <row r="200" spans="1:14" ht="24">
      <c r="A200" s="13"/>
      <c r="B200" s="12">
        <v>35</v>
      </c>
      <c r="C200" s="53">
        <v>20522</v>
      </c>
      <c r="D200" s="32">
        <v>515.586</v>
      </c>
      <c r="E200" s="32">
        <v>2.701</v>
      </c>
      <c r="F200" s="31">
        <f t="shared" si="20"/>
        <v>0.23336640000000003</v>
      </c>
      <c r="G200" s="32">
        <f t="shared" si="29"/>
        <v>28.855866666666667</v>
      </c>
      <c r="H200" s="31">
        <f t="shared" si="30"/>
        <v>6.733989722880001</v>
      </c>
      <c r="I200" s="12" t="s">
        <v>120</v>
      </c>
      <c r="J200" s="32">
        <v>28.44246</v>
      </c>
      <c r="K200" s="32">
        <v>26.45929</v>
      </c>
      <c r="L200" s="32">
        <v>31.66585</v>
      </c>
      <c r="M200" s="15"/>
      <c r="N200" s="15"/>
    </row>
    <row r="201" spans="1:14" ht="24">
      <c r="A201" s="13"/>
      <c r="B201" s="12">
        <v>36</v>
      </c>
      <c r="C201" s="53">
        <v>20529</v>
      </c>
      <c r="D201" s="32">
        <v>515.556</v>
      </c>
      <c r="E201" s="32">
        <v>2.17</v>
      </c>
      <c r="F201" s="31">
        <f t="shared" si="20"/>
        <v>0.18748800000000002</v>
      </c>
      <c r="G201" s="32">
        <f t="shared" si="29"/>
        <v>15.988493333333333</v>
      </c>
      <c r="H201" s="31">
        <f t="shared" si="30"/>
        <v>2.99765063808</v>
      </c>
      <c r="I201" s="12" t="s">
        <v>121</v>
      </c>
      <c r="J201" s="32">
        <v>20.16842</v>
      </c>
      <c r="K201" s="32">
        <v>6.76198</v>
      </c>
      <c r="L201" s="32">
        <v>21.03508</v>
      </c>
      <c r="M201" s="15"/>
      <c r="N201" s="15"/>
    </row>
    <row r="202" spans="1:15" ht="24">
      <c r="A202" s="59"/>
      <c r="B202" s="60">
        <v>37</v>
      </c>
      <c r="C202" s="61">
        <v>20535</v>
      </c>
      <c r="D202" s="62">
        <v>515.536</v>
      </c>
      <c r="E202" s="62">
        <v>1.841</v>
      </c>
      <c r="F202" s="72">
        <f t="shared" si="20"/>
        <v>0.1590624</v>
      </c>
      <c r="G202" s="62">
        <f t="shared" si="29"/>
        <v>31.558206666666667</v>
      </c>
      <c r="H202" s="72">
        <f t="shared" si="30"/>
        <v>5.019724092096</v>
      </c>
      <c r="I202" s="60" t="s">
        <v>122</v>
      </c>
      <c r="J202" s="62">
        <v>22.13076</v>
      </c>
      <c r="K202" s="62">
        <v>28.70775</v>
      </c>
      <c r="L202" s="62">
        <v>43.83611</v>
      </c>
      <c r="M202" s="73"/>
      <c r="N202" s="73"/>
      <c r="O202" s="59"/>
    </row>
    <row r="203" spans="1:14" ht="24">
      <c r="A203" s="13"/>
      <c r="B203" s="12">
        <v>1</v>
      </c>
      <c r="C203" s="53">
        <v>20554</v>
      </c>
      <c r="D203" s="32">
        <v>515.506</v>
      </c>
      <c r="E203" s="32">
        <v>1.474</v>
      </c>
      <c r="F203" s="31">
        <f t="shared" si="20"/>
        <v>0.1273536</v>
      </c>
      <c r="G203" s="32">
        <f t="shared" si="29"/>
        <v>15.91493</v>
      </c>
      <c r="H203" s="31">
        <f t="shared" si="30"/>
        <v>2.026823629248</v>
      </c>
      <c r="I203" s="12" t="s">
        <v>102</v>
      </c>
      <c r="J203" s="32">
        <v>9.44485</v>
      </c>
      <c r="K203" s="32">
        <v>16.9099</v>
      </c>
      <c r="L203" s="32">
        <v>21.39004</v>
      </c>
      <c r="M203" s="15"/>
      <c r="N203" s="15"/>
    </row>
    <row r="204" spans="1:14" ht="24">
      <c r="A204" s="13"/>
      <c r="B204" s="12">
        <v>2</v>
      </c>
      <c r="C204" s="53">
        <v>20571</v>
      </c>
      <c r="D204" s="32">
        <v>515.506</v>
      </c>
      <c r="E204" s="32">
        <v>1.346</v>
      </c>
      <c r="F204" s="31">
        <f t="shared" si="20"/>
        <v>0.11629440000000002</v>
      </c>
      <c r="G204" s="32">
        <f t="shared" si="29"/>
        <v>14.438196666666668</v>
      </c>
      <c r="H204" s="31">
        <f t="shared" si="30"/>
        <v>1.6790814184320004</v>
      </c>
      <c r="I204" s="12" t="s">
        <v>103</v>
      </c>
      <c r="J204" s="32">
        <v>14.80634</v>
      </c>
      <c r="K204" s="32">
        <v>13.13743</v>
      </c>
      <c r="L204" s="32">
        <v>15.37082</v>
      </c>
      <c r="M204" s="15"/>
      <c r="N204" s="15"/>
    </row>
    <row r="205" spans="1:14" ht="24">
      <c r="A205" s="13"/>
      <c r="B205" s="12">
        <v>3</v>
      </c>
      <c r="C205" s="53">
        <v>20575</v>
      </c>
      <c r="D205" s="32">
        <v>515.486</v>
      </c>
      <c r="E205" s="32">
        <v>1.099</v>
      </c>
      <c r="F205" s="31">
        <f t="shared" si="20"/>
        <v>0.0949536</v>
      </c>
      <c r="G205" s="32">
        <f t="shared" si="29"/>
        <v>8.958596666666667</v>
      </c>
      <c r="H205" s="31">
        <f t="shared" si="30"/>
        <v>0.850651004448</v>
      </c>
      <c r="I205" s="12" t="s">
        <v>104</v>
      </c>
      <c r="J205" s="32">
        <v>5.64605</v>
      </c>
      <c r="K205" s="32">
        <v>10.89001</v>
      </c>
      <c r="L205" s="32">
        <v>10.33973</v>
      </c>
      <c r="M205" s="15"/>
      <c r="N205" s="15"/>
    </row>
    <row r="206" spans="1:14" ht="24">
      <c r="A206" s="13"/>
      <c r="B206" s="12">
        <v>4</v>
      </c>
      <c r="C206" s="53">
        <v>20583</v>
      </c>
      <c r="D206" s="32">
        <v>515.536</v>
      </c>
      <c r="E206" s="32">
        <v>1.683</v>
      </c>
      <c r="F206" s="31">
        <f t="shared" si="20"/>
        <v>0.14541120000000002</v>
      </c>
      <c r="G206" s="32">
        <f t="shared" si="29"/>
        <v>46.44334</v>
      </c>
      <c r="H206" s="31">
        <f t="shared" si="30"/>
        <v>6.7533818014080005</v>
      </c>
      <c r="I206" s="12" t="s">
        <v>105</v>
      </c>
      <c r="J206" s="32">
        <v>48.2255</v>
      </c>
      <c r="K206" s="32">
        <v>49.24125</v>
      </c>
      <c r="L206" s="32">
        <v>41.86327</v>
      </c>
      <c r="M206" s="15"/>
      <c r="N206" s="15"/>
    </row>
    <row r="207" spans="1:14" ht="24">
      <c r="A207" s="13"/>
      <c r="B207" s="12">
        <v>5</v>
      </c>
      <c r="C207" s="53">
        <v>20590</v>
      </c>
      <c r="D207" s="32">
        <v>515.506</v>
      </c>
      <c r="E207" s="32">
        <v>1.271</v>
      </c>
      <c r="F207" s="31">
        <f t="shared" si="20"/>
        <v>0.10981439999999999</v>
      </c>
      <c r="G207" s="32">
        <f t="shared" si="29"/>
        <v>15.089473333333332</v>
      </c>
      <c r="H207" s="31">
        <f t="shared" si="30"/>
        <v>1.6570414604159998</v>
      </c>
      <c r="I207" s="12" t="s">
        <v>106</v>
      </c>
      <c r="J207" s="32">
        <v>17.71117</v>
      </c>
      <c r="K207" s="32">
        <v>10.19437</v>
      </c>
      <c r="L207" s="32">
        <v>17.36288</v>
      </c>
      <c r="M207" s="15"/>
      <c r="N207" s="15"/>
    </row>
    <row r="208" spans="1:14" ht="24">
      <c r="A208" s="13"/>
      <c r="B208" s="12">
        <v>6</v>
      </c>
      <c r="C208" s="53">
        <v>20599</v>
      </c>
      <c r="D208" s="32">
        <v>515.656</v>
      </c>
      <c r="E208" s="32">
        <v>3.313</v>
      </c>
      <c r="F208" s="31">
        <f t="shared" si="20"/>
        <v>0.28624320000000003</v>
      </c>
      <c r="G208" s="32">
        <f t="shared" si="29"/>
        <v>171.5540433333333</v>
      </c>
      <c r="H208" s="31">
        <f t="shared" si="30"/>
        <v>49.106178336672</v>
      </c>
      <c r="I208" s="12" t="s">
        <v>111</v>
      </c>
      <c r="J208" s="32">
        <v>163.14116</v>
      </c>
      <c r="K208" s="32">
        <v>163.20394</v>
      </c>
      <c r="L208" s="32">
        <v>188.31703</v>
      </c>
      <c r="M208" s="15"/>
      <c r="N208" s="15"/>
    </row>
    <row r="209" spans="1:14" ht="24">
      <c r="A209" s="13"/>
      <c r="B209" s="12">
        <v>7</v>
      </c>
      <c r="C209" s="53">
        <v>20611</v>
      </c>
      <c r="D209" s="32">
        <v>515.546</v>
      </c>
      <c r="E209" s="32">
        <v>1.677</v>
      </c>
      <c r="F209" s="31">
        <f t="shared" si="20"/>
        <v>0.14489280000000002</v>
      </c>
      <c r="G209" s="32">
        <f t="shared" si="29"/>
        <v>24.12738333333333</v>
      </c>
      <c r="H209" s="31">
        <f t="shared" si="30"/>
        <v>3.49588412784</v>
      </c>
      <c r="I209" s="12" t="s">
        <v>112</v>
      </c>
      <c r="J209" s="32">
        <v>24.03651</v>
      </c>
      <c r="K209" s="32">
        <v>20.85469</v>
      </c>
      <c r="L209" s="32">
        <v>27.49095</v>
      </c>
      <c r="M209" s="15"/>
      <c r="N209" s="15"/>
    </row>
    <row r="210" spans="1:14" ht="24">
      <c r="A210" s="13"/>
      <c r="B210" s="12">
        <v>8</v>
      </c>
      <c r="C210" s="53">
        <v>20620</v>
      </c>
      <c r="D210" s="32">
        <v>515.506</v>
      </c>
      <c r="E210" s="32">
        <v>1.314</v>
      </c>
      <c r="F210" s="31">
        <f t="shared" si="20"/>
        <v>0.11352960000000001</v>
      </c>
      <c r="G210" s="32">
        <f t="shared" si="29"/>
        <v>17.346946666666668</v>
      </c>
      <c r="H210" s="31">
        <f t="shared" si="30"/>
        <v>1.9693919162880003</v>
      </c>
      <c r="I210" s="12" t="s">
        <v>113</v>
      </c>
      <c r="J210" s="32">
        <v>16.86183</v>
      </c>
      <c r="K210" s="32">
        <v>19.84054</v>
      </c>
      <c r="L210" s="32">
        <v>15.33847</v>
      </c>
      <c r="M210" s="15"/>
      <c r="N210" s="15"/>
    </row>
    <row r="211" spans="1:14" ht="24">
      <c r="A211" s="13"/>
      <c r="B211" s="12">
        <v>9</v>
      </c>
      <c r="C211" s="53">
        <v>20626</v>
      </c>
      <c r="D211" s="32">
        <v>515.656</v>
      </c>
      <c r="E211" s="32">
        <v>1</v>
      </c>
      <c r="F211" s="31">
        <f t="shared" si="20"/>
        <v>0.0864</v>
      </c>
      <c r="G211" s="32">
        <f t="shared" si="29"/>
        <v>13.02174</v>
      </c>
      <c r="H211" s="31">
        <f t="shared" si="30"/>
        <v>1.125078336</v>
      </c>
      <c r="I211" s="12" t="s">
        <v>114</v>
      </c>
      <c r="J211" s="32">
        <v>8.5905</v>
      </c>
      <c r="K211" s="32">
        <v>22.91738</v>
      </c>
      <c r="L211" s="32">
        <v>7.55734</v>
      </c>
      <c r="M211" s="15"/>
      <c r="N211" s="15"/>
    </row>
    <row r="212" spans="1:14" ht="24">
      <c r="A212" s="13"/>
      <c r="B212" s="12">
        <v>10</v>
      </c>
      <c r="C212" s="53">
        <v>20642</v>
      </c>
      <c r="D212" s="32">
        <v>515.566</v>
      </c>
      <c r="E212" s="32">
        <v>2.006</v>
      </c>
      <c r="F212" s="31">
        <f t="shared" si="20"/>
        <v>0.17331839999999998</v>
      </c>
      <c r="G212" s="32">
        <f t="shared" si="29"/>
        <v>54.019439999999996</v>
      </c>
      <c r="H212" s="31">
        <f t="shared" si="30"/>
        <v>9.362562909695999</v>
      </c>
      <c r="I212" s="12" t="s">
        <v>85</v>
      </c>
      <c r="J212" s="32">
        <v>47.41897</v>
      </c>
      <c r="K212" s="32">
        <v>56.59784</v>
      </c>
      <c r="L212" s="32">
        <v>58.04151</v>
      </c>
      <c r="M212" s="15"/>
      <c r="N212" s="15"/>
    </row>
    <row r="213" spans="1:14" ht="24">
      <c r="A213" s="13"/>
      <c r="B213" s="12">
        <v>11</v>
      </c>
      <c r="C213" s="53">
        <v>20648</v>
      </c>
      <c r="D213" s="32">
        <v>515.696</v>
      </c>
      <c r="E213" s="32">
        <v>4.186</v>
      </c>
      <c r="F213" s="31">
        <f t="shared" si="20"/>
        <v>0.3616704</v>
      </c>
      <c r="G213" s="32">
        <f t="shared" si="29"/>
        <v>83.09074666666667</v>
      </c>
      <c r="H213" s="31">
        <f t="shared" si="30"/>
        <v>30.051463583232003</v>
      </c>
      <c r="I213" s="12" t="s">
        <v>86</v>
      </c>
      <c r="J213" s="32">
        <v>82.40527</v>
      </c>
      <c r="K213" s="32">
        <v>80.51482</v>
      </c>
      <c r="L213" s="32">
        <v>86.35215</v>
      </c>
      <c r="M213" s="15"/>
      <c r="N213" s="15"/>
    </row>
    <row r="214" spans="1:14" ht="24">
      <c r="A214" s="13"/>
      <c r="B214" s="12">
        <v>12</v>
      </c>
      <c r="C214" s="53">
        <v>20666</v>
      </c>
      <c r="D214" s="32">
        <v>516.236</v>
      </c>
      <c r="E214" s="32">
        <v>22.439</v>
      </c>
      <c r="F214" s="31">
        <f t="shared" si="20"/>
        <v>1.9387296</v>
      </c>
      <c r="G214" s="32">
        <f t="shared" si="29"/>
        <v>245.23983666666666</v>
      </c>
      <c r="H214" s="31">
        <f t="shared" si="30"/>
        <v>475.453730444832</v>
      </c>
      <c r="I214" s="12" t="s">
        <v>87</v>
      </c>
      <c r="J214" s="32">
        <v>255.57809</v>
      </c>
      <c r="K214" s="32">
        <v>245.80132</v>
      </c>
      <c r="L214" s="32">
        <v>234.3401</v>
      </c>
      <c r="M214" s="15"/>
      <c r="N214" s="15"/>
    </row>
    <row r="215" spans="1:14" ht="24">
      <c r="A215" s="13"/>
      <c r="B215" s="12">
        <v>13</v>
      </c>
      <c r="C215" s="53">
        <v>20675</v>
      </c>
      <c r="D215" s="32">
        <v>515.656</v>
      </c>
      <c r="E215" s="32">
        <v>3.848</v>
      </c>
      <c r="F215" s="31">
        <f t="shared" si="20"/>
        <v>0.3324672</v>
      </c>
      <c r="G215" s="32">
        <f t="shared" si="29"/>
        <v>44.726490000000005</v>
      </c>
      <c r="H215" s="31">
        <f t="shared" si="30"/>
        <v>14.870090896128003</v>
      </c>
      <c r="I215" s="12" t="s">
        <v>88</v>
      </c>
      <c r="J215" s="32">
        <v>38.93943</v>
      </c>
      <c r="K215" s="32">
        <v>50.69525</v>
      </c>
      <c r="L215" s="32">
        <v>44.54479</v>
      </c>
      <c r="M215" s="15"/>
      <c r="N215" s="15"/>
    </row>
    <row r="216" spans="1:14" ht="24">
      <c r="A216" s="13"/>
      <c r="B216" s="12">
        <v>14</v>
      </c>
      <c r="C216" s="53">
        <v>20682</v>
      </c>
      <c r="D216" s="32">
        <v>515.776</v>
      </c>
      <c r="E216" s="32">
        <v>7.147</v>
      </c>
      <c r="F216" s="31">
        <f t="shared" si="20"/>
        <v>0.6175008000000001</v>
      </c>
      <c r="G216" s="32">
        <f t="shared" si="29"/>
        <v>94.02086666666666</v>
      </c>
      <c r="H216" s="31">
        <f t="shared" si="30"/>
        <v>58.057960383360005</v>
      </c>
      <c r="I216" s="12" t="s">
        <v>89</v>
      </c>
      <c r="J216" s="32">
        <v>84.91358</v>
      </c>
      <c r="K216" s="32">
        <v>88.96923</v>
      </c>
      <c r="L216" s="32">
        <v>108.17979</v>
      </c>
      <c r="M216" s="15"/>
      <c r="N216" s="15"/>
    </row>
    <row r="217" spans="1:14" ht="24">
      <c r="A217" s="13"/>
      <c r="B217" s="12">
        <v>15</v>
      </c>
      <c r="C217" s="53">
        <v>20695</v>
      </c>
      <c r="D217" s="32">
        <v>515.866</v>
      </c>
      <c r="E217" s="32">
        <v>10.157</v>
      </c>
      <c r="F217" s="31">
        <f t="shared" si="20"/>
        <v>0.8775648</v>
      </c>
      <c r="G217" s="32">
        <f t="shared" si="29"/>
        <v>153.28167666666667</v>
      </c>
      <c r="H217" s="31">
        <f t="shared" si="30"/>
        <v>134.514603927648</v>
      </c>
      <c r="I217" s="12" t="s">
        <v>90</v>
      </c>
      <c r="J217" s="32">
        <v>148.93099</v>
      </c>
      <c r="K217" s="32">
        <v>120.47771</v>
      </c>
      <c r="L217" s="32">
        <v>190.43633</v>
      </c>
      <c r="M217" s="15"/>
      <c r="N217" s="15"/>
    </row>
    <row r="218" spans="1:14" ht="24">
      <c r="A218" s="13"/>
      <c r="B218" s="12">
        <v>16</v>
      </c>
      <c r="C218" s="53">
        <v>20703</v>
      </c>
      <c r="D218" s="32">
        <v>515.746</v>
      </c>
      <c r="E218" s="32">
        <v>5.759</v>
      </c>
      <c r="F218" s="31">
        <f t="shared" si="20"/>
        <v>0.49757760000000006</v>
      </c>
      <c r="G218" s="32">
        <f t="shared" si="29"/>
        <v>25.945899999999998</v>
      </c>
      <c r="H218" s="31">
        <f t="shared" si="30"/>
        <v>12.91009865184</v>
      </c>
      <c r="I218" s="12" t="s">
        <v>91</v>
      </c>
      <c r="J218" s="32">
        <v>25.89223</v>
      </c>
      <c r="K218" s="32">
        <v>22.96496</v>
      </c>
      <c r="L218" s="32">
        <v>28.98051</v>
      </c>
      <c r="M218" s="15"/>
      <c r="N218" s="15"/>
    </row>
    <row r="219" spans="1:14" ht="24">
      <c r="A219" s="13"/>
      <c r="B219" s="12">
        <v>17</v>
      </c>
      <c r="C219" s="53">
        <v>20711</v>
      </c>
      <c r="D219" s="32">
        <v>515.866</v>
      </c>
      <c r="E219" s="32">
        <v>8.671</v>
      </c>
      <c r="F219" s="31">
        <f t="shared" si="20"/>
        <v>0.7491744</v>
      </c>
      <c r="G219" s="32">
        <f t="shared" si="29"/>
        <v>50.081786666666666</v>
      </c>
      <c r="H219" s="31">
        <f t="shared" si="30"/>
        <v>37.519992476928</v>
      </c>
      <c r="I219" s="12" t="s">
        <v>92</v>
      </c>
      <c r="J219" s="32">
        <v>51.73522</v>
      </c>
      <c r="K219" s="32">
        <v>47.7089</v>
      </c>
      <c r="L219" s="32">
        <v>50.80124</v>
      </c>
      <c r="M219" s="15"/>
      <c r="N219" s="15"/>
    </row>
    <row r="220" spans="1:14" ht="24">
      <c r="A220" s="13"/>
      <c r="B220" s="12">
        <v>18</v>
      </c>
      <c r="C220" s="53">
        <v>20725</v>
      </c>
      <c r="D220" s="32">
        <v>516.276</v>
      </c>
      <c r="E220" s="32">
        <v>30.187</v>
      </c>
      <c r="F220" s="31">
        <f t="shared" si="20"/>
        <v>2.6081568</v>
      </c>
      <c r="G220" s="32">
        <f t="shared" si="29"/>
        <v>355.2231766666667</v>
      </c>
      <c r="H220" s="31">
        <f t="shared" si="30"/>
        <v>926.4777437407681</v>
      </c>
      <c r="I220" s="12" t="s">
        <v>93</v>
      </c>
      <c r="J220" s="32">
        <v>313.15095</v>
      </c>
      <c r="K220" s="32">
        <v>339.38093</v>
      </c>
      <c r="L220" s="32">
        <v>413.13765</v>
      </c>
      <c r="M220" s="15"/>
      <c r="N220" s="15"/>
    </row>
    <row r="221" spans="1:14" ht="24">
      <c r="A221" s="13"/>
      <c r="B221" s="12">
        <v>19</v>
      </c>
      <c r="C221" s="53">
        <v>20732</v>
      </c>
      <c r="D221" s="32">
        <v>516.006</v>
      </c>
      <c r="E221" s="32">
        <v>11.14</v>
      </c>
      <c r="F221" s="31">
        <f t="shared" si="20"/>
        <v>0.9624960000000001</v>
      </c>
      <c r="G221" s="32">
        <f t="shared" si="29"/>
        <v>163.73488333333333</v>
      </c>
      <c r="H221" s="31">
        <f t="shared" si="30"/>
        <v>157.5941702688</v>
      </c>
      <c r="I221" s="12" t="s">
        <v>94</v>
      </c>
      <c r="J221" s="32">
        <v>160.8192</v>
      </c>
      <c r="K221" s="32">
        <v>159.31702</v>
      </c>
      <c r="L221" s="32">
        <v>171.06843</v>
      </c>
      <c r="M221" s="15"/>
      <c r="N221" s="15"/>
    </row>
    <row r="222" spans="1:14" ht="24">
      <c r="A222" s="13"/>
      <c r="B222" s="12">
        <v>20</v>
      </c>
      <c r="C222" s="53">
        <v>20750</v>
      </c>
      <c r="D222" s="32">
        <v>515.876</v>
      </c>
      <c r="E222" s="32">
        <v>10.613</v>
      </c>
      <c r="F222" s="31">
        <f t="shared" si="20"/>
        <v>0.9169632</v>
      </c>
      <c r="G222" s="32">
        <f t="shared" si="29"/>
        <v>68.74492666666667</v>
      </c>
      <c r="H222" s="31">
        <f t="shared" si="30"/>
        <v>63.036567940032</v>
      </c>
      <c r="I222" s="12" t="s">
        <v>95</v>
      </c>
      <c r="J222" s="32">
        <v>61.4815</v>
      </c>
      <c r="K222" s="32">
        <v>67.65982</v>
      </c>
      <c r="L222" s="32">
        <v>77.09346</v>
      </c>
      <c r="M222" s="15"/>
      <c r="N222" s="15"/>
    </row>
    <row r="223" spans="1:14" ht="24">
      <c r="A223" s="13"/>
      <c r="B223" s="12">
        <v>21</v>
      </c>
      <c r="C223" s="53">
        <v>20758</v>
      </c>
      <c r="D223" s="32">
        <v>515.816</v>
      </c>
      <c r="E223" s="32">
        <v>8.284</v>
      </c>
      <c r="F223" s="31">
        <f t="shared" si="20"/>
        <v>0.7157376000000001</v>
      </c>
      <c r="G223" s="32">
        <f t="shared" si="29"/>
        <v>42.43431</v>
      </c>
      <c r="H223" s="31">
        <f t="shared" si="30"/>
        <v>30.371831197056007</v>
      </c>
      <c r="I223" s="12" t="s">
        <v>96</v>
      </c>
      <c r="J223" s="32">
        <v>43.3526</v>
      </c>
      <c r="K223" s="32">
        <v>40.64047</v>
      </c>
      <c r="L223" s="32">
        <v>43.30986</v>
      </c>
      <c r="M223" s="15"/>
      <c r="N223" s="15"/>
    </row>
    <row r="224" spans="1:14" ht="24">
      <c r="A224" s="13"/>
      <c r="B224" s="12">
        <v>22</v>
      </c>
      <c r="C224" s="53">
        <v>20766</v>
      </c>
      <c r="D224" s="32">
        <v>515.796</v>
      </c>
      <c r="E224" s="32">
        <v>6.443</v>
      </c>
      <c r="F224" s="31">
        <f t="shared" si="20"/>
        <v>0.5566752</v>
      </c>
      <c r="G224" s="32">
        <f t="shared" si="29"/>
        <v>46.648606666666666</v>
      </c>
      <c r="H224" s="31">
        <f t="shared" si="30"/>
        <v>25.968122445888</v>
      </c>
      <c r="I224" s="12" t="s">
        <v>73</v>
      </c>
      <c r="J224" s="32">
        <v>38.44637</v>
      </c>
      <c r="K224" s="32">
        <v>52.00171</v>
      </c>
      <c r="L224" s="32">
        <v>49.49774</v>
      </c>
      <c r="M224" s="15"/>
      <c r="N224" s="15"/>
    </row>
    <row r="225" spans="1:14" ht="24">
      <c r="A225" s="13"/>
      <c r="B225" s="12">
        <v>23</v>
      </c>
      <c r="C225" s="53">
        <v>20771</v>
      </c>
      <c r="D225" s="32">
        <v>515.666</v>
      </c>
      <c r="E225" s="32">
        <v>5.886</v>
      </c>
      <c r="F225" s="31">
        <f t="shared" si="20"/>
        <v>0.5085504000000001</v>
      </c>
      <c r="G225" s="32">
        <f t="shared" si="29"/>
        <v>56.81392666666667</v>
      </c>
      <c r="H225" s="31">
        <f t="shared" si="30"/>
        <v>28.892745131904004</v>
      </c>
      <c r="I225" s="12" t="s">
        <v>74</v>
      </c>
      <c r="J225" s="32">
        <v>33.02066</v>
      </c>
      <c r="K225" s="32">
        <v>71.93118</v>
      </c>
      <c r="L225" s="32">
        <v>65.48994</v>
      </c>
      <c r="M225" s="15"/>
      <c r="N225" s="15"/>
    </row>
    <row r="226" spans="1:14" ht="24">
      <c r="A226" s="13"/>
      <c r="B226" s="12">
        <v>24</v>
      </c>
      <c r="C226" s="53">
        <v>20781</v>
      </c>
      <c r="D226" s="32">
        <v>515.656</v>
      </c>
      <c r="E226" s="32">
        <v>6.007</v>
      </c>
      <c r="F226" s="31">
        <f t="shared" si="20"/>
        <v>0.5190048</v>
      </c>
      <c r="G226" s="32">
        <f t="shared" si="29"/>
        <v>55.688493333333334</v>
      </c>
      <c r="H226" s="31">
        <f t="shared" si="30"/>
        <v>28.902595344768002</v>
      </c>
      <c r="I226" s="12" t="s">
        <v>75</v>
      </c>
      <c r="J226" s="32">
        <v>47.45532</v>
      </c>
      <c r="K226" s="32">
        <v>56.52365</v>
      </c>
      <c r="L226" s="32">
        <v>63.08651</v>
      </c>
      <c r="M226" s="15"/>
      <c r="N226" s="15"/>
    </row>
    <row r="227" spans="1:15" ht="24">
      <c r="A227" s="13"/>
      <c r="B227" s="12">
        <v>25</v>
      </c>
      <c r="C227" s="53">
        <v>20829</v>
      </c>
      <c r="D227" s="32">
        <v>515.556</v>
      </c>
      <c r="E227" s="32">
        <v>3.369</v>
      </c>
      <c r="F227" s="31">
        <f t="shared" si="20"/>
        <v>0.29108160000000005</v>
      </c>
      <c r="G227" s="32">
        <f t="shared" si="29"/>
        <v>25.9001</v>
      </c>
      <c r="H227" s="31">
        <f t="shared" si="30"/>
        <v>7.539042548160001</v>
      </c>
      <c r="I227" s="12" t="s">
        <v>76</v>
      </c>
      <c r="J227" s="32">
        <v>23.42494</v>
      </c>
      <c r="K227" s="32">
        <v>31.32624</v>
      </c>
      <c r="L227" s="32">
        <v>22.94912</v>
      </c>
      <c r="M227" s="77" t="s">
        <v>123</v>
      </c>
      <c r="N227" s="78"/>
      <c r="O227" s="79"/>
    </row>
    <row r="228" spans="1:14" ht="24">
      <c r="A228" s="13"/>
      <c r="B228" s="12">
        <v>26</v>
      </c>
      <c r="C228" s="53">
        <v>20850</v>
      </c>
      <c r="D228" s="32">
        <v>515.616</v>
      </c>
      <c r="E228" s="32">
        <v>2.859</v>
      </c>
      <c r="F228" s="31">
        <f t="shared" si="20"/>
        <v>0.2470176</v>
      </c>
      <c r="G228" s="32">
        <f t="shared" si="29"/>
        <v>28.934320000000003</v>
      </c>
      <c r="H228" s="31">
        <f t="shared" si="30"/>
        <v>7.147286284032001</v>
      </c>
      <c r="I228" s="12" t="s">
        <v>77</v>
      </c>
      <c r="J228" s="32">
        <v>27.02432</v>
      </c>
      <c r="K228" s="32">
        <v>24.38888</v>
      </c>
      <c r="L228" s="32">
        <v>35.38976</v>
      </c>
      <c r="M228" s="15"/>
      <c r="N228" s="15"/>
    </row>
    <row r="229" spans="1:15" ht="24">
      <c r="A229" s="13"/>
      <c r="B229" s="12">
        <v>27</v>
      </c>
      <c r="C229" s="53">
        <v>20858</v>
      </c>
      <c r="D229" s="32">
        <v>515.596</v>
      </c>
      <c r="E229" s="32">
        <v>2.175</v>
      </c>
      <c r="F229" s="31">
        <f t="shared" si="20"/>
        <v>0.18792</v>
      </c>
      <c r="I229" s="12" t="s">
        <v>78</v>
      </c>
      <c r="J229" s="32">
        <v>0</v>
      </c>
      <c r="K229" s="32">
        <v>0</v>
      </c>
      <c r="L229" s="32">
        <v>0</v>
      </c>
      <c r="M229" s="15"/>
      <c r="N229" s="32">
        <f>+AVERAGE(J229:L229)</f>
        <v>0</v>
      </c>
      <c r="O229" s="33">
        <f>N229*F229</f>
        <v>0</v>
      </c>
    </row>
    <row r="230" spans="1:15" ht="24">
      <c r="A230" s="13"/>
      <c r="B230" s="12">
        <v>28</v>
      </c>
      <c r="C230" s="53">
        <v>20865</v>
      </c>
      <c r="D230" s="32">
        <v>515.586</v>
      </c>
      <c r="E230" s="32">
        <v>2.457</v>
      </c>
      <c r="F230" s="31">
        <f t="shared" si="20"/>
        <v>0.2122848</v>
      </c>
      <c r="I230" s="12" t="s">
        <v>79</v>
      </c>
      <c r="J230" s="32">
        <v>0</v>
      </c>
      <c r="K230" s="32">
        <v>0</v>
      </c>
      <c r="L230" s="32">
        <v>0</v>
      </c>
      <c r="M230" s="15"/>
      <c r="N230" s="32">
        <f>+AVERAGE(J230:L230)</f>
        <v>0</v>
      </c>
      <c r="O230" s="33">
        <f>N230*F230</f>
        <v>0</v>
      </c>
    </row>
    <row r="231" spans="1:15" ht="24">
      <c r="A231" s="13"/>
      <c r="B231" s="12">
        <v>29</v>
      </c>
      <c r="C231" s="53">
        <v>20878</v>
      </c>
      <c r="D231" s="32">
        <v>515.556</v>
      </c>
      <c r="E231" s="32">
        <v>2.113</v>
      </c>
      <c r="F231" s="31">
        <f t="shared" si="20"/>
        <v>0.1825632</v>
      </c>
      <c r="I231" s="12" t="s">
        <v>101</v>
      </c>
      <c r="J231" s="32">
        <v>0</v>
      </c>
      <c r="K231" s="32">
        <v>0</v>
      </c>
      <c r="L231" s="32">
        <v>0</v>
      </c>
      <c r="M231" s="15"/>
      <c r="N231" s="32">
        <f>+AVERAGE(J231:L231)</f>
        <v>0</v>
      </c>
      <c r="O231" s="33">
        <f>N231*F231</f>
        <v>0</v>
      </c>
    </row>
    <row r="232" spans="1:14" ht="24">
      <c r="A232" s="13"/>
      <c r="B232" s="12">
        <v>30</v>
      </c>
      <c r="C232" s="53">
        <v>20886</v>
      </c>
      <c r="D232" s="32">
        <v>515.556</v>
      </c>
      <c r="E232" s="32">
        <v>1.965</v>
      </c>
      <c r="F232" s="31">
        <f t="shared" si="20"/>
        <v>0.169776</v>
      </c>
      <c r="G232" s="32">
        <f t="shared" si="29"/>
        <v>1.6550766666666668</v>
      </c>
      <c r="H232" s="31">
        <f t="shared" si="30"/>
        <v>0.28099229616000004</v>
      </c>
      <c r="I232" s="12" t="s">
        <v>98</v>
      </c>
      <c r="J232" s="32">
        <v>2.54826</v>
      </c>
      <c r="K232" s="32">
        <v>1.0699</v>
      </c>
      <c r="L232" s="32">
        <v>1.34707</v>
      </c>
      <c r="M232" s="15"/>
      <c r="N232" s="15"/>
    </row>
    <row r="233" spans="1:15" ht="24">
      <c r="A233" s="59"/>
      <c r="B233" s="60">
        <v>31</v>
      </c>
      <c r="C233" s="61">
        <v>20907</v>
      </c>
      <c r="D233" s="62">
        <v>515.826</v>
      </c>
      <c r="E233" s="62">
        <v>1.376</v>
      </c>
      <c r="F233" s="72">
        <f t="shared" si="20"/>
        <v>0.1188864</v>
      </c>
      <c r="G233" s="62">
        <f t="shared" si="29"/>
        <v>5.600460000000001</v>
      </c>
      <c r="H233" s="72">
        <f t="shared" si="30"/>
        <v>0.6658185277440001</v>
      </c>
      <c r="I233" s="60" t="s">
        <v>99</v>
      </c>
      <c r="J233" s="62">
        <v>7.18845</v>
      </c>
      <c r="K233" s="62">
        <v>5.98305</v>
      </c>
      <c r="L233" s="62">
        <v>3.62988</v>
      </c>
      <c r="M233" s="73"/>
      <c r="N233" s="73"/>
      <c r="O233" s="59"/>
    </row>
    <row r="234" spans="1:14" ht="24">
      <c r="A234" s="13"/>
      <c r="B234" s="12">
        <v>1</v>
      </c>
      <c r="C234" s="53">
        <v>20913</v>
      </c>
      <c r="D234" s="32">
        <v>515.766</v>
      </c>
      <c r="E234" s="32">
        <v>1.388</v>
      </c>
      <c r="F234" s="31">
        <f t="shared" si="20"/>
        <v>0.1199232</v>
      </c>
      <c r="G234" s="32">
        <f t="shared" si="29"/>
        <v>50.580652132551414</v>
      </c>
      <c r="H234" s="31">
        <f t="shared" si="30"/>
        <v>6.065793661822389</v>
      </c>
      <c r="I234" s="12" t="s">
        <v>102</v>
      </c>
      <c r="J234" s="32">
        <f>การคำนวณตะกอน!F6</f>
        <v>59.27099841519967</v>
      </c>
      <c r="K234" s="32">
        <f>การคำนวณตะกอน!F7</f>
        <v>43.14753260033688</v>
      </c>
      <c r="L234" s="32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53">
        <v>20934</v>
      </c>
      <c r="D235" s="32">
        <v>515.806</v>
      </c>
      <c r="E235" s="32">
        <v>1.423</v>
      </c>
      <c r="F235" s="31">
        <f t="shared" si="20"/>
        <v>0.1229472</v>
      </c>
      <c r="G235" s="32">
        <f t="shared" si="29"/>
        <v>33.34012750199112</v>
      </c>
      <c r="H235" s="31">
        <f t="shared" si="30"/>
        <v>4.099075324012802</v>
      </c>
      <c r="I235" s="12" t="s">
        <v>103</v>
      </c>
      <c r="J235" s="32">
        <f>การคำนวณตะกอน!F9</f>
        <v>32.99785513941718</v>
      </c>
      <c r="K235" s="32">
        <f>การคำนวณตะกอน!F10</f>
        <v>36.080286216715585</v>
      </c>
      <c r="L235" s="32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53">
        <v>20948</v>
      </c>
      <c r="D236" s="32">
        <v>515.756</v>
      </c>
      <c r="E236" s="32">
        <v>2.797</v>
      </c>
      <c r="F236" s="31">
        <f t="shared" si="20"/>
        <v>0.24166080000000004</v>
      </c>
      <c r="G236" s="32">
        <f t="shared" si="29"/>
        <v>31.184212443990337</v>
      </c>
      <c r="H236" s="31">
        <f t="shared" si="30"/>
        <v>7.5360017265846615</v>
      </c>
      <c r="I236" s="12" t="s">
        <v>104</v>
      </c>
      <c r="J236" s="32">
        <f>การคำนวณตะกอน!F12</f>
        <v>30.932108804474495</v>
      </c>
      <c r="K236" s="32">
        <f>การคำนวณตะกอน!F13</f>
        <v>31.335460346427446</v>
      </c>
      <c r="L236" s="32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53">
        <v>20956</v>
      </c>
      <c r="D237" s="32">
        <v>515.726</v>
      </c>
      <c r="E237" s="32">
        <v>2.278</v>
      </c>
      <c r="F237" s="31">
        <f t="shared" si="20"/>
        <v>0.1968192</v>
      </c>
      <c r="G237" s="32">
        <f t="shared" si="29"/>
        <v>8.62778960200766</v>
      </c>
      <c r="H237" s="31">
        <f t="shared" si="30"/>
        <v>1.698114647235466</v>
      </c>
      <c r="I237" s="12" t="s">
        <v>105</v>
      </c>
      <c r="J237" s="32">
        <f>การคำนวณตะกอน!F15</f>
        <v>12.644622874138234</v>
      </c>
      <c r="K237" s="32">
        <f>การคำนวณตะกอน!F16</f>
        <v>2.5591342814127005</v>
      </c>
      <c r="L237" s="32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53">
        <v>20963</v>
      </c>
      <c r="D238" s="32">
        <v>515.686</v>
      </c>
      <c r="E238" s="32">
        <v>2.124</v>
      </c>
      <c r="F238" s="31">
        <f t="shared" si="20"/>
        <v>0.18351360000000003</v>
      </c>
      <c r="G238" s="32">
        <f t="shared" si="29"/>
        <v>89.25334665933127</v>
      </c>
      <c r="H238" s="31">
        <f t="shared" si="30"/>
        <v>16.379202957501857</v>
      </c>
      <c r="I238" s="12" t="s">
        <v>106</v>
      </c>
      <c r="J238" s="32">
        <f>การคำนวณตะกอน!F18</f>
        <v>89.35986446532806</v>
      </c>
      <c r="K238" s="32">
        <f>การคำนวณตะกอน!F19</f>
        <v>92.66880048773113</v>
      </c>
      <c r="L238" s="32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53">
        <v>20975</v>
      </c>
      <c r="D239" s="32">
        <v>515.656</v>
      </c>
      <c r="E239" s="32">
        <v>2.685</v>
      </c>
      <c r="F239" s="31">
        <f t="shared" si="20"/>
        <v>0.23198400000000002</v>
      </c>
      <c r="G239" s="32">
        <f t="shared" si="29"/>
        <v>125.90512022544362</v>
      </c>
      <c r="H239" s="31">
        <f t="shared" si="30"/>
        <v>29.207973410379317</v>
      </c>
      <c r="I239" s="12" t="s">
        <v>111</v>
      </c>
      <c r="J239" s="32">
        <f>การคำนวณตะกอน!F21</f>
        <v>138.96196341802602</v>
      </c>
      <c r="K239" s="32">
        <f>การคำนวณตะกอน!F22</f>
        <v>121.92309909493667</v>
      </c>
      <c r="L239" s="32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53">
        <v>20983</v>
      </c>
      <c r="D240" s="32">
        <v>515.636</v>
      </c>
      <c r="E240" s="32">
        <v>2.688</v>
      </c>
      <c r="F240" s="31">
        <f t="shared" si="20"/>
        <v>0.23224320000000004</v>
      </c>
      <c r="G240" s="32">
        <f t="shared" si="29"/>
        <v>20.783562368620835</v>
      </c>
      <c r="H240" s="31">
        <f t="shared" si="30"/>
        <v>4.826841031888083</v>
      </c>
      <c r="I240" s="12" t="s">
        <v>112</v>
      </c>
      <c r="J240" s="32">
        <f>การคำนวณตะกอน!F24</f>
        <v>11.894928134828419</v>
      </c>
      <c r="K240" s="32">
        <f>การคำนวณตะกอน!F25</f>
        <v>27.711255559353017</v>
      </c>
      <c r="L240" s="32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53">
        <v>20997</v>
      </c>
      <c r="D241" s="32">
        <v>515.686</v>
      </c>
      <c r="E241" s="32">
        <v>3.155</v>
      </c>
      <c r="F241" s="31">
        <f t="shared" si="20"/>
        <v>0.272592</v>
      </c>
      <c r="G241" s="32">
        <f t="shared" si="29"/>
        <v>48.73151913743581</v>
      </c>
      <c r="H241" s="31">
        <f t="shared" si="30"/>
        <v>13.283822264711903</v>
      </c>
      <c r="I241" s="12" t="s">
        <v>113</v>
      </c>
      <c r="J241" s="32">
        <f>การคำนวณตะกอน!F27</f>
        <v>41.52577564219614</v>
      </c>
      <c r="K241" s="32">
        <f>การคำนวณตะกอน!F28</f>
        <v>51.987436369576805</v>
      </c>
      <c r="L241" s="32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53">
        <v>21004</v>
      </c>
      <c r="D242" s="32">
        <v>515.626</v>
      </c>
      <c r="E242" s="32">
        <v>2.293</v>
      </c>
      <c r="F242" s="31">
        <f t="shared" si="20"/>
        <v>0.19811520000000002</v>
      </c>
      <c r="G242" s="32">
        <f t="shared" si="29"/>
        <v>38.11245391367192</v>
      </c>
      <c r="H242" s="31">
        <f t="shared" si="30"/>
        <v>7.550656429597896</v>
      </c>
      <c r="I242" s="12" t="s">
        <v>114</v>
      </c>
      <c r="J242" s="32">
        <f>การคำนวณตะกอน!F30</f>
        <v>29.201936938625877</v>
      </c>
      <c r="K242" s="32">
        <f>การคำนวณตะกอน!F31</f>
        <v>44.9510826453457</v>
      </c>
      <c r="L242" s="32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53">
        <v>21010</v>
      </c>
      <c r="D243" s="32">
        <v>515.906</v>
      </c>
      <c r="E243" s="32">
        <v>9.947</v>
      </c>
      <c r="F243" s="31">
        <f t="shared" si="20"/>
        <v>0.8594208</v>
      </c>
      <c r="G243" s="32">
        <f t="shared" si="29"/>
        <v>863.2553838100845</v>
      </c>
      <c r="H243" s="31">
        <f t="shared" si="30"/>
        <v>741.8996325583698</v>
      </c>
      <c r="I243" s="12" t="s">
        <v>85</v>
      </c>
      <c r="J243" s="32">
        <f>การคำนวณตะกอน!F33</f>
        <v>866.3006380768609</v>
      </c>
      <c r="K243" s="32">
        <f>การคำนวณตะกอน!F34</f>
        <v>825.7212328317033</v>
      </c>
      <c r="L243" s="32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53">
        <v>21025</v>
      </c>
      <c r="D244" s="32">
        <v>515.766</v>
      </c>
      <c r="E244" s="32">
        <v>4.625</v>
      </c>
      <c r="F244" s="31">
        <f t="shared" si="20"/>
        <v>0.3996</v>
      </c>
      <c r="G244" s="32">
        <f t="shared" si="29"/>
        <v>150.26039496807417</v>
      </c>
      <c r="H244" s="31">
        <f t="shared" si="30"/>
        <v>60.044053829242436</v>
      </c>
      <c r="I244" s="12" t="s">
        <v>86</v>
      </c>
      <c r="J244" s="32">
        <f>การคำนวณตะกอน!F36</f>
        <v>169.97708174182122</v>
      </c>
      <c r="K244" s="32">
        <f>การคำนวณตะกอน!F37</f>
        <v>153.8199761783023</v>
      </c>
      <c r="L244" s="32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53">
        <v>21039</v>
      </c>
      <c r="D245" s="32">
        <v>515.836</v>
      </c>
      <c r="E245" s="32">
        <v>6.301</v>
      </c>
      <c r="F245" s="31">
        <f t="shared" si="20"/>
        <v>0.5444064000000001</v>
      </c>
      <c r="G245" s="32">
        <f t="shared" si="29"/>
        <v>158.35884938806046</v>
      </c>
      <c r="H245" s="31">
        <f t="shared" si="30"/>
        <v>86.21157110349621</v>
      </c>
      <c r="I245" s="12" t="s">
        <v>87</v>
      </c>
      <c r="J245" s="32">
        <f>การคำนวณตะกอน!F39</f>
        <v>243.80965555400323</v>
      </c>
      <c r="K245" s="32">
        <f>การคำนวณตะกอน!F40</f>
        <v>115.79019918673569</v>
      </c>
      <c r="L245" s="32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53">
        <v>21046</v>
      </c>
      <c r="D246" s="32">
        <v>515.946</v>
      </c>
      <c r="E246" s="32">
        <v>10.31</v>
      </c>
      <c r="F246" s="31">
        <f t="shared" si="20"/>
        <v>0.8907840000000001</v>
      </c>
      <c r="G246" s="32">
        <f t="shared" si="29"/>
        <v>375.1255465204802</v>
      </c>
      <c r="H246" s="31">
        <f t="shared" si="30"/>
        <v>334.1558348316995</v>
      </c>
      <c r="I246" s="12" t="s">
        <v>88</v>
      </c>
      <c r="J246" s="32">
        <f>การคำนวณตะกอน!F42</f>
        <v>336.9478823663109</v>
      </c>
      <c r="K246" s="32">
        <f>การคำนวณตะกอน!F43</f>
        <v>337.5092589610554</v>
      </c>
      <c r="L246" s="32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53">
        <v>21054</v>
      </c>
      <c r="D247" s="32">
        <v>515.856</v>
      </c>
      <c r="E247" s="32">
        <v>6.807</v>
      </c>
      <c r="F247" s="31">
        <f t="shared" si="20"/>
        <v>0.5881248000000001</v>
      </c>
      <c r="G247" s="32">
        <f t="shared" si="29"/>
        <v>142.40352074325997</v>
      </c>
      <c r="H247" s="31">
        <f t="shared" si="30"/>
        <v>83.75104215642564</v>
      </c>
      <c r="I247" s="12" t="s">
        <v>89</v>
      </c>
      <c r="J247" s="32">
        <f>การคำนวณตะกอน!F45</f>
        <v>177.61241180807633</v>
      </c>
      <c r="K247" s="32">
        <f>การคำนวณตะกอน!F46</f>
        <v>126.75444942846045</v>
      </c>
      <c r="L247" s="32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53">
        <v>21067</v>
      </c>
      <c r="D248" s="32">
        <v>516.306</v>
      </c>
      <c r="E248" s="32">
        <v>18.925</v>
      </c>
      <c r="F248" s="31">
        <f t="shared" si="20"/>
        <v>1.6351200000000001</v>
      </c>
      <c r="G248" s="32">
        <f aca="true" t="shared" si="31" ref="G248:G311">+AVERAGE(J248:L248)</f>
        <v>157.82561635016745</v>
      </c>
      <c r="H248" s="31">
        <f aca="true" t="shared" si="32" ref="H248:H311">G248*F248</f>
        <v>258.0638218064858</v>
      </c>
      <c r="I248" s="12" t="s">
        <v>90</v>
      </c>
      <c r="J248" s="32">
        <f>การคำนวณตะกอน!F48</f>
        <v>153.74503472121683</v>
      </c>
      <c r="K248" s="32">
        <f>การคำนวณตะกอน!F49</f>
        <v>172.95007239773034</v>
      </c>
      <c r="L248" s="32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53">
        <v>21073</v>
      </c>
      <c r="D249" s="32">
        <v>516.186</v>
      </c>
      <c r="E249" s="32">
        <v>14.27</v>
      </c>
      <c r="F249" s="31">
        <f t="shared" si="20"/>
        <v>1.232928</v>
      </c>
      <c r="G249" s="32">
        <f t="shared" si="31"/>
        <v>169.05633709579382</v>
      </c>
      <c r="H249" s="31">
        <f t="shared" si="32"/>
        <v>208.4342915828429</v>
      </c>
      <c r="I249" s="12" t="s">
        <v>91</v>
      </c>
      <c r="J249" s="32">
        <f>การคำนวณตะกอน!F51</f>
        <v>173.49910745045844</v>
      </c>
      <c r="K249" s="32">
        <f>การคำนวณตะกอน!F52</f>
        <v>152.31933670421785</v>
      </c>
      <c r="L249" s="32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53">
        <v>21082</v>
      </c>
      <c r="D250" s="32">
        <v>516.126</v>
      </c>
      <c r="E250" s="32">
        <v>9.372</v>
      </c>
      <c r="F250" s="31">
        <f t="shared" si="20"/>
        <v>0.8097408</v>
      </c>
      <c r="G250" s="32">
        <f t="shared" si="31"/>
        <v>83.49337198566958</v>
      </c>
      <c r="H250" s="31">
        <f t="shared" si="32"/>
        <v>67.60798982637368</v>
      </c>
      <c r="I250" s="12" t="s">
        <v>92</v>
      </c>
      <c r="J250" s="32">
        <f>การคำนวณตะกอน!F54</f>
        <v>90.72448578543838</v>
      </c>
      <c r="K250" s="32">
        <f>การคำนวณตะกอน!F55</f>
        <v>75.82344961913994</v>
      </c>
      <c r="L250" s="32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53">
        <v>21102</v>
      </c>
      <c r="D251" s="32">
        <v>516.016</v>
      </c>
      <c r="E251" s="32">
        <v>5.971</v>
      </c>
      <c r="F251" s="31">
        <f t="shared" si="20"/>
        <v>0.5158944000000001</v>
      </c>
      <c r="G251" s="32">
        <f t="shared" si="31"/>
        <v>55.13370412451611</v>
      </c>
      <c r="H251" s="31">
        <f t="shared" si="32"/>
        <v>28.443169209094766</v>
      </c>
      <c r="I251" s="12" t="s">
        <v>93</v>
      </c>
      <c r="J251" s="32">
        <f>การคำนวณตะกอน!F57</f>
        <v>57.98221878624108</v>
      </c>
      <c r="K251" s="32">
        <f>การคำนวณตะกอน!F58</f>
        <v>52.36832387791489</v>
      </c>
      <c r="L251" s="32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53">
        <v>21116</v>
      </c>
      <c r="D252" s="32">
        <v>516.056</v>
      </c>
      <c r="E252" s="32">
        <v>8.125</v>
      </c>
      <c r="F252" s="31">
        <f t="shared" si="20"/>
        <v>0.7020000000000001</v>
      </c>
      <c r="G252" s="32">
        <f t="shared" si="31"/>
        <v>247.32780960251947</v>
      </c>
      <c r="H252" s="31">
        <f t="shared" si="32"/>
        <v>173.62412234096868</v>
      </c>
      <c r="I252" s="12" t="s">
        <v>94</v>
      </c>
      <c r="J252" s="32">
        <f>การคำนวณตะกอน!F60</f>
        <v>241.03392568655755</v>
      </c>
      <c r="K252" s="32">
        <f>การคำนวณตะกอน!F61</f>
        <v>241.96460816179882</v>
      </c>
      <c r="L252" s="32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53">
        <v>21123</v>
      </c>
      <c r="D253" s="32">
        <v>515.986</v>
      </c>
      <c r="E253" s="32">
        <v>6.821</v>
      </c>
      <c r="F253" s="31">
        <f t="shared" si="20"/>
        <v>0.5893344</v>
      </c>
      <c r="G253" s="32">
        <f t="shared" si="31"/>
        <v>88.57052326694675</v>
      </c>
      <c r="H253" s="31">
        <f t="shared" si="32"/>
        <v>52.197656187212104</v>
      </c>
      <c r="I253" s="12" t="s">
        <v>95</v>
      </c>
      <c r="J253" s="32">
        <f>การคำนวณตะกอน!F63</f>
        <v>97.48142779488204</v>
      </c>
      <c r="K253" s="32">
        <f>การคำนวณตะกอน!F64</f>
        <v>96.6792770071296</v>
      </c>
      <c r="L253" s="32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53">
        <v>21133</v>
      </c>
      <c r="D254" s="32">
        <v>516.016</v>
      </c>
      <c r="E254" s="32">
        <v>5.971</v>
      </c>
      <c r="F254" s="31">
        <f t="shared" si="20"/>
        <v>0.5158944000000001</v>
      </c>
      <c r="G254" s="32">
        <f t="shared" si="31"/>
        <v>256.72122403974197</v>
      </c>
      <c r="H254" s="31">
        <f t="shared" si="32"/>
        <v>132.44104184324829</v>
      </c>
      <c r="I254" s="12" t="s">
        <v>96</v>
      </c>
      <c r="J254" s="32">
        <f>การคำนวณตะกอน!F66</f>
        <v>241.87820105425246</v>
      </c>
      <c r="K254" s="32">
        <f>การคำนวณตะกอน!F67</f>
        <v>245.266603140424</v>
      </c>
      <c r="L254" s="32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53">
        <v>21147</v>
      </c>
      <c r="D255" s="32">
        <v>516.056</v>
      </c>
      <c r="E255" s="32">
        <v>8.125</v>
      </c>
      <c r="F255" s="31">
        <f t="shared" si="20"/>
        <v>0.7020000000000001</v>
      </c>
      <c r="G255" s="32">
        <f t="shared" si="31"/>
        <v>28.536947381350284</v>
      </c>
      <c r="H255" s="31">
        <f t="shared" si="32"/>
        <v>20.0329370617079</v>
      </c>
      <c r="I255" s="12" t="s">
        <v>73</v>
      </c>
      <c r="J255" s="32">
        <f>การคำนวณตะกอน!F69</f>
        <v>28.826409729903446</v>
      </c>
      <c r="K255" s="32">
        <f>การคำนวณตะกอน!F70</f>
        <v>36.760730889868285</v>
      </c>
      <c r="L255" s="32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53">
        <v>21154</v>
      </c>
      <c r="D256" s="32">
        <v>515.986</v>
      </c>
      <c r="E256" s="32">
        <v>6.821</v>
      </c>
      <c r="F256" s="31">
        <f t="shared" si="20"/>
        <v>0.5893344</v>
      </c>
      <c r="G256" s="32">
        <f t="shared" si="31"/>
        <v>31.903519606165798</v>
      </c>
      <c r="H256" s="31">
        <f t="shared" si="32"/>
        <v>18.801841584987958</v>
      </c>
      <c r="I256" s="12" t="s">
        <v>74</v>
      </c>
      <c r="J256" s="32">
        <f>การคำนวณตะกอน!F72</f>
        <v>33.73819163292036</v>
      </c>
      <c r="K256" s="32">
        <f>การคำนวณตะกอน!F73</f>
        <v>21.282140375226426</v>
      </c>
      <c r="L256" s="32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53">
        <v>21158</v>
      </c>
      <c r="D257" s="32">
        <v>515.726</v>
      </c>
      <c r="E257" s="32">
        <v>5.229</v>
      </c>
      <c r="F257" s="31">
        <f t="shared" si="20"/>
        <v>0.4517856</v>
      </c>
      <c r="G257" s="32">
        <f t="shared" si="31"/>
        <v>21.32406333333333</v>
      </c>
      <c r="H257" s="31">
        <f t="shared" si="32"/>
        <v>9.633904747488</v>
      </c>
      <c r="I257" s="12" t="s">
        <v>75</v>
      </c>
      <c r="J257" s="32">
        <v>22.34739</v>
      </c>
      <c r="K257" s="32">
        <v>17.56558</v>
      </c>
      <c r="L257" s="32">
        <v>24.05922</v>
      </c>
      <c r="M257" s="15"/>
      <c r="N257" s="15"/>
    </row>
    <row r="258" spans="1:14" ht="24">
      <c r="A258" s="13"/>
      <c r="B258" s="12">
        <v>25</v>
      </c>
      <c r="C258" s="53">
        <v>21165</v>
      </c>
      <c r="D258" s="32">
        <v>515.706</v>
      </c>
      <c r="E258" s="32">
        <v>5.029</v>
      </c>
      <c r="F258" s="31">
        <f t="shared" si="20"/>
        <v>0.4345056</v>
      </c>
      <c r="G258" s="32">
        <f t="shared" si="31"/>
        <v>54.31342</v>
      </c>
      <c r="H258" s="31">
        <f t="shared" si="32"/>
        <v>23.599485145152</v>
      </c>
      <c r="I258" s="12" t="s">
        <v>76</v>
      </c>
      <c r="J258" s="32">
        <v>62.08095</v>
      </c>
      <c r="K258" s="32">
        <v>49.18146</v>
      </c>
      <c r="L258" s="32">
        <v>51.67785</v>
      </c>
      <c r="M258" s="15"/>
      <c r="N258" s="15"/>
    </row>
    <row r="259" spans="1:14" ht="24">
      <c r="A259" s="13"/>
      <c r="B259" s="12">
        <v>26</v>
      </c>
      <c r="C259" s="53">
        <v>21171</v>
      </c>
      <c r="D259" s="32">
        <v>515.686</v>
      </c>
      <c r="E259" s="32">
        <v>4.772</v>
      </c>
      <c r="F259" s="31">
        <f t="shared" si="20"/>
        <v>0.4123008</v>
      </c>
      <c r="G259" s="32">
        <f t="shared" si="31"/>
        <v>40.88912666666667</v>
      </c>
      <c r="H259" s="31">
        <f t="shared" si="32"/>
        <v>16.858619635968</v>
      </c>
      <c r="I259" s="12" t="s">
        <v>77</v>
      </c>
      <c r="J259" s="32">
        <v>40.91725</v>
      </c>
      <c r="K259" s="32">
        <v>45.35752</v>
      </c>
      <c r="L259" s="32">
        <v>36.39261</v>
      </c>
      <c r="M259" s="15"/>
      <c r="N259" s="15"/>
    </row>
    <row r="260" spans="1:14" ht="24">
      <c r="A260" s="13"/>
      <c r="B260" s="12">
        <v>27</v>
      </c>
      <c r="C260" s="53">
        <v>21194</v>
      </c>
      <c r="D260" s="32">
        <v>515.686</v>
      </c>
      <c r="E260" s="32">
        <v>3.832</v>
      </c>
      <c r="F260" s="31">
        <f t="shared" si="20"/>
        <v>0.3310848</v>
      </c>
      <c r="G260" s="32">
        <f t="shared" si="31"/>
        <v>59.070009999999996</v>
      </c>
      <c r="H260" s="31">
        <f t="shared" si="32"/>
        <v>19.557182446848</v>
      </c>
      <c r="I260" s="12" t="s">
        <v>78</v>
      </c>
      <c r="J260" s="32">
        <v>50.77681</v>
      </c>
      <c r="K260" s="32">
        <v>63.39742</v>
      </c>
      <c r="L260" s="32">
        <v>63.0358</v>
      </c>
      <c r="M260" s="15"/>
      <c r="N260" s="15"/>
    </row>
    <row r="261" spans="1:14" ht="24">
      <c r="A261" s="13"/>
      <c r="B261" s="12">
        <v>28</v>
      </c>
      <c r="C261" s="53">
        <v>21201</v>
      </c>
      <c r="D261" s="32">
        <v>515.656</v>
      </c>
      <c r="E261" s="32">
        <v>3.521</v>
      </c>
      <c r="F261" s="31">
        <f t="shared" si="20"/>
        <v>0.3042144</v>
      </c>
      <c r="G261" s="32">
        <f t="shared" si="31"/>
        <v>32.74583666666667</v>
      </c>
      <c r="H261" s="31">
        <f t="shared" si="32"/>
        <v>9.961755054048</v>
      </c>
      <c r="I261" s="12" t="s">
        <v>79</v>
      </c>
      <c r="J261" s="32">
        <v>33.985</v>
      </c>
      <c r="K261" s="32">
        <v>31.01004</v>
      </c>
      <c r="L261" s="32">
        <v>33.24247</v>
      </c>
      <c r="M261" s="15"/>
      <c r="N261" s="15"/>
    </row>
    <row r="262" spans="1:14" ht="24">
      <c r="A262" s="13"/>
      <c r="B262" s="12">
        <v>29</v>
      </c>
      <c r="C262" s="53">
        <v>21206</v>
      </c>
      <c r="D262" s="32">
        <v>515.656</v>
      </c>
      <c r="E262" s="32">
        <v>3.45</v>
      </c>
      <c r="F262" s="31">
        <f t="shared" si="20"/>
        <v>0.29808</v>
      </c>
      <c r="G262" s="32">
        <f t="shared" si="31"/>
        <v>27.529623333333333</v>
      </c>
      <c r="H262" s="31">
        <f t="shared" si="32"/>
        <v>8.2060301232</v>
      </c>
      <c r="I262" s="12" t="s">
        <v>101</v>
      </c>
      <c r="J262" s="32">
        <v>26.22521</v>
      </c>
      <c r="K262" s="32">
        <v>37.36389</v>
      </c>
      <c r="L262" s="32">
        <v>18.99977</v>
      </c>
      <c r="M262" s="15"/>
      <c r="N262" s="15"/>
    </row>
    <row r="263" spans="1:14" ht="24">
      <c r="A263" s="13"/>
      <c r="B263" s="12">
        <v>30</v>
      </c>
      <c r="C263" s="53">
        <v>21221</v>
      </c>
      <c r="D263" s="32">
        <v>515.65</v>
      </c>
      <c r="E263" s="32">
        <v>2.873</v>
      </c>
      <c r="F263" s="31">
        <f t="shared" si="20"/>
        <v>0.24822720000000004</v>
      </c>
      <c r="G263" s="32">
        <f t="shared" si="31"/>
        <v>34.09576333333333</v>
      </c>
      <c r="H263" s="31">
        <f t="shared" si="32"/>
        <v>8.463495864096</v>
      </c>
      <c r="I263" s="12" t="s">
        <v>98</v>
      </c>
      <c r="J263" s="32">
        <v>31.90853</v>
      </c>
      <c r="K263" s="32">
        <v>30.03585</v>
      </c>
      <c r="L263" s="32">
        <v>40.34291</v>
      </c>
      <c r="M263" s="15"/>
      <c r="N263" s="15"/>
    </row>
    <row r="264" spans="1:14" ht="24">
      <c r="A264" s="13"/>
      <c r="B264" s="12">
        <v>31</v>
      </c>
      <c r="C264" s="53">
        <v>21228</v>
      </c>
      <c r="D264" s="32">
        <v>515.606</v>
      </c>
      <c r="E264" s="32">
        <v>3.072</v>
      </c>
      <c r="F264" s="31">
        <f t="shared" si="20"/>
        <v>0.2654208</v>
      </c>
      <c r="G264" s="32">
        <f t="shared" si="31"/>
        <v>28.483746666666672</v>
      </c>
      <c r="H264" s="31">
        <f t="shared" si="32"/>
        <v>7.560178827264002</v>
      </c>
      <c r="I264" s="12" t="s">
        <v>99</v>
      </c>
      <c r="J264" s="32">
        <v>38.03845</v>
      </c>
      <c r="K264" s="32">
        <v>26.95243</v>
      </c>
      <c r="L264" s="32">
        <v>20.46036</v>
      </c>
      <c r="M264" s="15"/>
      <c r="N264" s="15"/>
    </row>
    <row r="265" spans="1:14" ht="24">
      <c r="A265" s="13"/>
      <c r="B265" s="12">
        <v>32</v>
      </c>
      <c r="C265" s="53">
        <v>21241</v>
      </c>
      <c r="D265" s="32">
        <v>515.586</v>
      </c>
      <c r="E265" s="32">
        <v>2.477</v>
      </c>
      <c r="F265" s="31">
        <f t="shared" si="20"/>
        <v>0.2140128</v>
      </c>
      <c r="G265" s="32">
        <f t="shared" si="31"/>
        <v>66.99332333333332</v>
      </c>
      <c r="H265" s="31">
        <f t="shared" si="32"/>
        <v>14.337428707871998</v>
      </c>
      <c r="I265" s="12" t="s">
        <v>100</v>
      </c>
      <c r="J265" s="32">
        <v>67.35771</v>
      </c>
      <c r="K265" s="32">
        <v>67.59119</v>
      </c>
      <c r="L265" s="32">
        <v>66.03107</v>
      </c>
      <c r="M265" s="15"/>
      <c r="N265" s="15"/>
    </row>
    <row r="266" spans="1:14" ht="24">
      <c r="A266" s="13"/>
      <c r="B266" s="12">
        <v>33</v>
      </c>
      <c r="C266" s="53">
        <v>21250</v>
      </c>
      <c r="D266" s="32">
        <v>515.556</v>
      </c>
      <c r="E266" s="32">
        <v>2.329</v>
      </c>
      <c r="F266" s="31">
        <f t="shared" si="20"/>
        <v>0.20122560000000003</v>
      </c>
      <c r="G266" s="32">
        <f t="shared" si="31"/>
        <v>18.682383333333334</v>
      </c>
      <c r="H266" s="31">
        <f t="shared" si="32"/>
        <v>3.7593737956800006</v>
      </c>
      <c r="I266" s="12" t="s">
        <v>107</v>
      </c>
      <c r="J266" s="32">
        <v>16.53228</v>
      </c>
      <c r="K266" s="32">
        <v>19.80473</v>
      </c>
      <c r="L266" s="32">
        <v>19.71014</v>
      </c>
      <c r="M266" s="15"/>
      <c r="N266" s="15"/>
    </row>
    <row r="267" spans="1:14" ht="24">
      <c r="A267" s="13"/>
      <c r="B267" s="12">
        <v>34</v>
      </c>
      <c r="C267" s="53">
        <v>21257</v>
      </c>
      <c r="D267" s="32">
        <v>515.656</v>
      </c>
      <c r="E267" s="32">
        <v>2.356</v>
      </c>
      <c r="F267" s="31">
        <f t="shared" si="20"/>
        <v>0.2035584</v>
      </c>
      <c r="G267" s="32">
        <f t="shared" si="31"/>
        <v>29.56007333333333</v>
      </c>
      <c r="H267" s="31">
        <f t="shared" si="32"/>
        <v>6.017201231615999</v>
      </c>
      <c r="I267" s="12" t="s">
        <v>108</v>
      </c>
      <c r="J267" s="32">
        <v>26.76094</v>
      </c>
      <c r="K267" s="32">
        <v>26.21318</v>
      </c>
      <c r="L267" s="32">
        <v>35.7061</v>
      </c>
      <c r="M267" s="15"/>
      <c r="N267" s="15"/>
    </row>
    <row r="268" spans="1:14" ht="24">
      <c r="A268" s="13"/>
      <c r="B268" s="12">
        <v>35</v>
      </c>
      <c r="C268" s="53">
        <v>21263</v>
      </c>
      <c r="D268" s="32">
        <v>515.656</v>
      </c>
      <c r="E268" s="32">
        <v>1.736</v>
      </c>
      <c r="F268" s="31">
        <f t="shared" si="20"/>
        <v>0.1499904</v>
      </c>
      <c r="G268" s="32">
        <f t="shared" si="31"/>
        <v>25.643045333333333</v>
      </c>
      <c r="H268" s="31">
        <f t="shared" si="32"/>
        <v>3.8462106267647997</v>
      </c>
      <c r="I268" s="12" t="s">
        <v>109</v>
      </c>
      <c r="J268" s="32">
        <v>35.23279</v>
      </c>
      <c r="K268" s="32">
        <v>21.36253</v>
      </c>
      <c r="L268" s="32">
        <v>20.333816</v>
      </c>
      <c r="M268" s="15"/>
      <c r="N268" s="15"/>
    </row>
    <row r="269" spans="2:14" s="110" customFormat="1" ht="24">
      <c r="B269" s="111">
        <v>1</v>
      </c>
      <c r="C269" s="112">
        <v>21277</v>
      </c>
      <c r="D269" s="114">
        <v>515.886</v>
      </c>
      <c r="E269" s="114">
        <v>1.431</v>
      </c>
      <c r="F269" s="113">
        <f t="shared" si="20"/>
        <v>0.12363840000000001</v>
      </c>
      <c r="G269" s="114">
        <f t="shared" si="31"/>
        <v>13.700366666666667</v>
      </c>
      <c r="H269" s="113">
        <f t="shared" si="32"/>
        <v>1.6938914140800003</v>
      </c>
      <c r="I269" s="116" t="s">
        <v>46</v>
      </c>
      <c r="J269" s="114">
        <v>12.8089</v>
      </c>
      <c r="K269" s="114">
        <v>22.63744</v>
      </c>
      <c r="L269" s="114">
        <v>5.65476</v>
      </c>
      <c r="M269" s="115"/>
      <c r="N269" s="115"/>
    </row>
    <row r="270" spans="1:14" ht="24">
      <c r="A270" s="13"/>
      <c r="B270" s="12">
        <v>2</v>
      </c>
      <c r="C270" s="53">
        <v>21297</v>
      </c>
      <c r="D270" s="32">
        <v>515.756</v>
      </c>
      <c r="E270" s="32">
        <v>1.382</v>
      </c>
      <c r="F270" s="31">
        <f t="shared" si="20"/>
        <v>0.11940479999999999</v>
      </c>
      <c r="G270" s="32">
        <f t="shared" si="31"/>
        <v>6.25322</v>
      </c>
      <c r="H270" s="31">
        <f t="shared" si="32"/>
        <v>0.7466644834559999</v>
      </c>
      <c r="I270" s="117" t="s">
        <v>47</v>
      </c>
      <c r="J270" s="32">
        <v>6.39739</v>
      </c>
      <c r="K270" s="32">
        <v>5.21041</v>
      </c>
      <c r="L270" s="32">
        <v>7.15186</v>
      </c>
      <c r="M270" s="15"/>
      <c r="N270" s="15"/>
    </row>
    <row r="271" spans="1:14" ht="24">
      <c r="A271" s="13"/>
      <c r="B271" s="12">
        <v>3</v>
      </c>
      <c r="C271" s="53">
        <v>21313</v>
      </c>
      <c r="D271" s="32">
        <v>515.716</v>
      </c>
      <c r="E271" s="32">
        <v>1.569</v>
      </c>
      <c r="F271" s="31">
        <f t="shared" si="20"/>
        <v>0.1355616</v>
      </c>
      <c r="G271" s="32">
        <f t="shared" si="31"/>
        <v>11.61969</v>
      </c>
      <c r="H271" s="31">
        <f t="shared" si="32"/>
        <v>1.5751837679040002</v>
      </c>
      <c r="I271" s="117" t="s">
        <v>80</v>
      </c>
      <c r="J271" s="32">
        <v>20.04921</v>
      </c>
      <c r="K271" s="32">
        <v>2.90508</v>
      </c>
      <c r="L271" s="32">
        <v>11.90478</v>
      </c>
      <c r="M271" s="15"/>
      <c r="N271" s="15"/>
    </row>
    <row r="272" spans="1:14" ht="24">
      <c r="A272" s="13"/>
      <c r="B272" s="12">
        <v>4</v>
      </c>
      <c r="C272" s="53">
        <v>21327</v>
      </c>
      <c r="D272" s="32">
        <v>515.786</v>
      </c>
      <c r="E272" s="32">
        <v>2.189</v>
      </c>
      <c r="F272" s="31">
        <f t="shared" si="20"/>
        <v>0.1891296</v>
      </c>
      <c r="G272" s="32">
        <f t="shared" si="31"/>
        <v>54.74411666666666</v>
      </c>
      <c r="H272" s="31">
        <f t="shared" si="32"/>
        <v>10.35373288752</v>
      </c>
      <c r="I272" s="117" t="s">
        <v>81</v>
      </c>
      <c r="J272" s="32">
        <v>49.10621</v>
      </c>
      <c r="K272" s="32">
        <v>51.71889</v>
      </c>
      <c r="L272" s="32">
        <v>63.40725</v>
      </c>
      <c r="M272" s="15"/>
      <c r="N272" s="15"/>
    </row>
    <row r="273" spans="1:14" ht="24">
      <c r="A273" s="13"/>
      <c r="B273" s="12">
        <v>5</v>
      </c>
      <c r="C273" s="53">
        <v>21334</v>
      </c>
      <c r="D273" s="32">
        <v>515.736</v>
      </c>
      <c r="E273" s="32">
        <v>1.978</v>
      </c>
      <c r="F273" s="31">
        <f t="shared" si="20"/>
        <v>0.1708992</v>
      </c>
      <c r="G273" s="32">
        <f t="shared" si="31"/>
        <v>66.08162</v>
      </c>
      <c r="H273" s="31">
        <f t="shared" si="32"/>
        <v>11.293295992704</v>
      </c>
      <c r="I273" s="117" t="s">
        <v>48</v>
      </c>
      <c r="J273" s="32">
        <v>69.9762</v>
      </c>
      <c r="K273" s="32">
        <v>65.84362</v>
      </c>
      <c r="L273" s="32">
        <v>62.42504</v>
      </c>
      <c r="M273" s="15"/>
      <c r="N273" s="15"/>
    </row>
    <row r="274" spans="1:14" ht="24">
      <c r="A274" s="13"/>
      <c r="B274" s="12">
        <v>6</v>
      </c>
      <c r="C274" s="53">
        <v>21341</v>
      </c>
      <c r="D274" s="32">
        <v>515.756</v>
      </c>
      <c r="E274" s="32">
        <v>2.58</v>
      </c>
      <c r="F274" s="31">
        <f t="shared" si="20"/>
        <v>0.22291200000000003</v>
      </c>
      <c r="G274" s="32">
        <f t="shared" si="31"/>
        <v>307.79953333333333</v>
      </c>
      <c r="H274" s="31">
        <f t="shared" si="32"/>
        <v>68.61220957440001</v>
      </c>
      <c r="I274" s="117" t="s">
        <v>49</v>
      </c>
      <c r="J274" s="32">
        <v>301.39824</v>
      </c>
      <c r="K274" s="32">
        <v>325.64252</v>
      </c>
      <c r="L274" s="32">
        <v>296.35784</v>
      </c>
      <c r="M274" s="15"/>
      <c r="N274" s="15"/>
    </row>
    <row r="275" spans="1:14" ht="24">
      <c r="A275" s="13"/>
      <c r="B275" s="12">
        <v>7</v>
      </c>
      <c r="C275" s="53">
        <v>21347</v>
      </c>
      <c r="D275" s="32">
        <v>515.656</v>
      </c>
      <c r="E275" s="32">
        <v>1.536</v>
      </c>
      <c r="F275" s="31">
        <f t="shared" si="20"/>
        <v>0.1327104</v>
      </c>
      <c r="G275" s="32">
        <f t="shared" si="31"/>
        <v>70.19890666666667</v>
      </c>
      <c r="H275" s="31">
        <f t="shared" si="32"/>
        <v>9.316124983296001</v>
      </c>
      <c r="I275" s="117" t="s">
        <v>82</v>
      </c>
      <c r="J275" s="32">
        <v>61.18576</v>
      </c>
      <c r="K275" s="32">
        <v>83.30589</v>
      </c>
      <c r="L275" s="32">
        <v>66.10507</v>
      </c>
      <c r="M275" s="15"/>
      <c r="N275" s="15"/>
    </row>
    <row r="276" spans="1:14" ht="24">
      <c r="A276" s="13"/>
      <c r="B276" s="12">
        <v>8</v>
      </c>
      <c r="C276" s="53">
        <v>21355</v>
      </c>
      <c r="D276" s="32">
        <v>515.696</v>
      </c>
      <c r="E276" s="32">
        <v>1.607</v>
      </c>
      <c r="F276" s="31">
        <f t="shared" si="20"/>
        <v>0.13884480000000002</v>
      </c>
      <c r="G276" s="32">
        <f t="shared" si="31"/>
        <v>108.42577333333334</v>
      </c>
      <c r="H276" s="31">
        <f t="shared" si="32"/>
        <v>15.054354813312003</v>
      </c>
      <c r="I276" s="117" t="s">
        <v>83</v>
      </c>
      <c r="J276" s="32">
        <v>104.87945</v>
      </c>
      <c r="K276" s="32">
        <v>112.15502</v>
      </c>
      <c r="L276" s="32">
        <v>108.24285</v>
      </c>
      <c r="M276" s="15"/>
      <c r="N276" s="15"/>
    </row>
    <row r="277" spans="1:14" ht="24">
      <c r="A277" s="13"/>
      <c r="B277" s="12">
        <v>9</v>
      </c>
      <c r="C277" s="53">
        <v>21379</v>
      </c>
      <c r="D277" s="32">
        <v>515.776</v>
      </c>
      <c r="E277" s="32">
        <v>3.117</v>
      </c>
      <c r="F277" s="31">
        <f t="shared" si="20"/>
        <v>0.2693088</v>
      </c>
      <c r="G277" s="32">
        <f t="shared" si="31"/>
        <v>154.51766333333333</v>
      </c>
      <c r="H277" s="31">
        <f t="shared" si="32"/>
        <v>41.612966491104004</v>
      </c>
      <c r="I277" s="117" t="s">
        <v>84</v>
      </c>
      <c r="J277" s="32">
        <v>140.96186</v>
      </c>
      <c r="K277" s="32">
        <v>187.05324</v>
      </c>
      <c r="L277" s="32">
        <v>135.53789</v>
      </c>
      <c r="M277" s="15"/>
      <c r="N277" s="15"/>
    </row>
    <row r="278" spans="1:14" ht="24">
      <c r="A278" s="13"/>
      <c r="B278" s="12">
        <v>10</v>
      </c>
      <c r="C278" s="53">
        <v>21388</v>
      </c>
      <c r="D278" s="32">
        <v>515.896</v>
      </c>
      <c r="E278" s="32">
        <v>6.292</v>
      </c>
      <c r="F278" s="31">
        <f t="shared" si="20"/>
        <v>0.5436288</v>
      </c>
      <c r="G278" s="32">
        <f t="shared" si="31"/>
        <v>304.49969333333337</v>
      </c>
      <c r="H278" s="31">
        <f t="shared" si="32"/>
        <v>165.534802887168</v>
      </c>
      <c r="I278" s="117" t="s">
        <v>85</v>
      </c>
      <c r="J278" s="32">
        <v>295.13658</v>
      </c>
      <c r="K278" s="32">
        <v>362.93938</v>
      </c>
      <c r="L278" s="32">
        <v>255.42312</v>
      </c>
      <c r="M278" s="15"/>
      <c r="N278" s="15"/>
    </row>
    <row r="279" spans="1:14" ht="24">
      <c r="A279" s="13"/>
      <c r="B279" s="12">
        <v>11</v>
      </c>
      <c r="C279" s="53">
        <v>21395</v>
      </c>
      <c r="D279" s="32">
        <v>515.786</v>
      </c>
      <c r="E279" s="32">
        <v>4.373</v>
      </c>
      <c r="F279" s="31">
        <f t="shared" si="20"/>
        <v>0.37782720000000003</v>
      </c>
      <c r="G279" s="32">
        <f t="shared" si="31"/>
        <v>66.54297333333334</v>
      </c>
      <c r="H279" s="31">
        <f t="shared" si="32"/>
        <v>25.141745294208004</v>
      </c>
      <c r="I279" s="117" t="s">
        <v>86</v>
      </c>
      <c r="J279" s="32">
        <v>60.36684</v>
      </c>
      <c r="K279" s="32">
        <v>67.85294</v>
      </c>
      <c r="L279" s="32">
        <v>71.40914</v>
      </c>
      <c r="M279" s="15"/>
      <c r="N279" s="15"/>
    </row>
    <row r="280" spans="1:14" ht="24">
      <c r="A280" s="13"/>
      <c r="B280" s="12">
        <v>12</v>
      </c>
      <c r="C280" s="53">
        <v>21402</v>
      </c>
      <c r="D280" s="32">
        <v>151.996</v>
      </c>
      <c r="E280" s="32">
        <v>9.218</v>
      </c>
      <c r="F280" s="31">
        <f t="shared" si="20"/>
        <v>0.7964352</v>
      </c>
      <c r="G280" s="32">
        <f t="shared" si="31"/>
        <v>299.2976033333333</v>
      </c>
      <c r="H280" s="31">
        <f t="shared" si="32"/>
        <v>238.37114657030398</v>
      </c>
      <c r="I280" s="117" t="s">
        <v>87</v>
      </c>
      <c r="J280" s="32">
        <v>275.32075</v>
      </c>
      <c r="K280" s="32">
        <v>311.08984</v>
      </c>
      <c r="L280" s="32">
        <v>311.48222</v>
      </c>
      <c r="M280" s="15"/>
      <c r="N280" s="15"/>
    </row>
    <row r="281" spans="1:14" ht="24">
      <c r="A281" s="13"/>
      <c r="B281" s="12">
        <v>13</v>
      </c>
      <c r="C281" s="53">
        <v>21415</v>
      </c>
      <c r="D281" s="32">
        <v>151.916</v>
      </c>
      <c r="E281" s="32">
        <v>6.532</v>
      </c>
      <c r="F281" s="31">
        <f t="shared" si="20"/>
        <v>0.5643648</v>
      </c>
      <c r="G281" s="32">
        <f t="shared" si="31"/>
        <v>338.5423</v>
      </c>
      <c r="H281" s="31">
        <f t="shared" si="32"/>
        <v>191.06135743104</v>
      </c>
      <c r="I281" s="117" t="s">
        <v>88</v>
      </c>
      <c r="J281" s="32">
        <v>331.20341</v>
      </c>
      <c r="K281" s="32">
        <v>321.4297</v>
      </c>
      <c r="L281" s="32">
        <v>362.99379</v>
      </c>
      <c r="M281" s="15"/>
      <c r="N281" s="15"/>
    </row>
    <row r="282" spans="1:14" ht="24">
      <c r="A282" s="13"/>
      <c r="B282" s="12">
        <v>14</v>
      </c>
      <c r="C282" s="53">
        <v>21423</v>
      </c>
      <c r="D282" s="32">
        <v>515.816</v>
      </c>
      <c r="E282" s="32">
        <v>3.805</v>
      </c>
      <c r="F282" s="31">
        <f t="shared" si="20"/>
        <v>0.32875200000000004</v>
      </c>
      <c r="G282" s="32">
        <f t="shared" si="31"/>
        <v>49.95902</v>
      </c>
      <c r="H282" s="31">
        <f t="shared" si="32"/>
        <v>16.424127743040003</v>
      </c>
      <c r="I282" s="117" t="s">
        <v>89</v>
      </c>
      <c r="J282" s="32">
        <v>39.31742</v>
      </c>
      <c r="K282" s="32">
        <v>63.31647</v>
      </c>
      <c r="L282" s="32">
        <v>47.24317</v>
      </c>
      <c r="M282" s="15"/>
      <c r="N282" s="15"/>
    </row>
    <row r="283" spans="1:14" ht="24">
      <c r="A283" s="13"/>
      <c r="B283" s="12">
        <v>15</v>
      </c>
      <c r="C283" s="53">
        <v>21432</v>
      </c>
      <c r="D283" s="32">
        <v>515.906</v>
      </c>
      <c r="E283" s="32">
        <v>5.935</v>
      </c>
      <c r="F283" s="31">
        <f t="shared" si="20"/>
        <v>0.512784</v>
      </c>
      <c r="G283" s="32">
        <f t="shared" si="31"/>
        <v>121.13547999999999</v>
      </c>
      <c r="H283" s="31">
        <f t="shared" si="32"/>
        <v>62.116335976319995</v>
      </c>
      <c r="I283" s="117" t="s">
        <v>90</v>
      </c>
      <c r="J283" s="32">
        <v>144.07115</v>
      </c>
      <c r="K283" s="32">
        <v>105.95358</v>
      </c>
      <c r="L283" s="32">
        <v>113.38171</v>
      </c>
      <c r="M283" s="15"/>
      <c r="N283" s="15"/>
    </row>
    <row r="284" spans="1:14" ht="24">
      <c r="A284" s="13"/>
      <c r="B284" s="12">
        <v>16</v>
      </c>
      <c r="C284" s="53">
        <v>21439</v>
      </c>
      <c r="D284" s="32">
        <v>515.86</v>
      </c>
      <c r="E284" s="32">
        <v>4.47</v>
      </c>
      <c r="F284" s="31">
        <f>E284*0.0864</f>
        <v>0.386208</v>
      </c>
      <c r="G284" s="32">
        <f t="shared" si="31"/>
        <v>51.06894</v>
      </c>
      <c r="H284" s="31">
        <f t="shared" si="32"/>
        <v>19.723233179519998</v>
      </c>
      <c r="I284" s="117" t="s">
        <v>91</v>
      </c>
      <c r="J284" s="32">
        <v>48.78049</v>
      </c>
      <c r="K284" s="32">
        <v>53.60079</v>
      </c>
      <c r="L284" s="32">
        <v>50.82554</v>
      </c>
      <c r="M284" s="15"/>
      <c r="N284" s="15"/>
    </row>
    <row r="285" spans="1:14" ht="24">
      <c r="A285" s="13"/>
      <c r="B285" s="12">
        <v>17</v>
      </c>
      <c r="C285" s="53">
        <v>21444</v>
      </c>
      <c r="D285" s="32">
        <v>515.84</v>
      </c>
      <c r="E285" s="32">
        <v>4.588</v>
      </c>
      <c r="F285" s="31">
        <f>E285*0.0864</f>
        <v>0.3964032</v>
      </c>
      <c r="G285" s="32">
        <f t="shared" si="31"/>
        <v>34.85584</v>
      </c>
      <c r="H285" s="31">
        <f t="shared" si="32"/>
        <v>13.816966514688001</v>
      </c>
      <c r="I285" s="117" t="s">
        <v>92</v>
      </c>
      <c r="J285" s="32">
        <v>34.43082</v>
      </c>
      <c r="K285" s="32">
        <v>35.89873</v>
      </c>
      <c r="L285" s="32">
        <v>34.23797</v>
      </c>
      <c r="M285" s="15"/>
      <c r="N285" s="15"/>
    </row>
    <row r="286" spans="1:14" ht="24">
      <c r="A286" s="13"/>
      <c r="B286" s="12">
        <v>18</v>
      </c>
      <c r="C286" s="53">
        <v>21466</v>
      </c>
      <c r="D286" s="32">
        <v>515.89</v>
      </c>
      <c r="E286" s="32">
        <v>6.045</v>
      </c>
      <c r="F286" s="31">
        <f>E286*0.0864</f>
        <v>0.522288</v>
      </c>
      <c r="G286" s="32">
        <f t="shared" si="31"/>
        <v>270.21764</v>
      </c>
      <c r="H286" s="31">
        <f t="shared" si="32"/>
        <v>141.13143076032</v>
      </c>
      <c r="I286" s="117" t="s">
        <v>93</v>
      </c>
      <c r="J286" s="32">
        <v>263.80333</v>
      </c>
      <c r="K286" s="32">
        <v>291.59909</v>
      </c>
      <c r="L286" s="32">
        <v>255.2505</v>
      </c>
      <c r="M286" s="15"/>
      <c r="N286" s="15"/>
    </row>
    <row r="287" spans="1:14" ht="24">
      <c r="A287" s="13"/>
      <c r="B287" s="12">
        <v>19</v>
      </c>
      <c r="C287" s="53">
        <v>21474</v>
      </c>
      <c r="D287" s="32">
        <v>515.82</v>
      </c>
      <c r="E287" s="32">
        <v>3.91</v>
      </c>
      <c r="F287" s="31">
        <f>E287*0.0864</f>
        <v>0.337824</v>
      </c>
      <c r="G287" s="32">
        <f t="shared" si="31"/>
        <v>23.0745</v>
      </c>
      <c r="H287" s="31">
        <f t="shared" si="32"/>
        <v>7.795119888</v>
      </c>
      <c r="I287" s="117" t="s">
        <v>94</v>
      </c>
      <c r="J287" s="32">
        <v>23.09606</v>
      </c>
      <c r="K287" s="32">
        <v>22.95812</v>
      </c>
      <c r="L287" s="32">
        <v>23.16932</v>
      </c>
      <c r="M287" s="15"/>
      <c r="N287" s="15"/>
    </row>
    <row r="288" spans="1:14" ht="24">
      <c r="A288" s="13"/>
      <c r="B288" s="12">
        <v>20</v>
      </c>
      <c r="C288" s="53">
        <v>21486</v>
      </c>
      <c r="D288" s="32">
        <v>515.8</v>
      </c>
      <c r="E288" s="32">
        <v>3.518</v>
      </c>
      <c r="F288" s="31">
        <f>E288*0.0864</f>
        <v>0.3039552</v>
      </c>
      <c r="G288" s="32">
        <f t="shared" si="31"/>
        <v>13.61602</v>
      </c>
      <c r="H288" s="31">
        <f t="shared" si="32"/>
        <v>4.138660082304</v>
      </c>
      <c r="I288" s="117" t="s">
        <v>95</v>
      </c>
      <c r="J288" s="32">
        <v>13.08441</v>
      </c>
      <c r="K288" s="32">
        <v>4.12698</v>
      </c>
      <c r="L288" s="32">
        <v>23.63667</v>
      </c>
      <c r="M288" s="15"/>
      <c r="N288" s="15"/>
    </row>
    <row r="289" spans="1:14" ht="24">
      <c r="A289" s="13"/>
      <c r="B289" s="12">
        <v>21</v>
      </c>
      <c r="C289" s="53">
        <v>21493</v>
      </c>
      <c r="D289" s="32">
        <v>515.86</v>
      </c>
      <c r="E289" s="32">
        <v>5.467</v>
      </c>
      <c r="F289" s="31">
        <f aca="true" t="shared" si="33" ref="F289:F366">E289*0.0864</f>
        <v>0.4723488</v>
      </c>
      <c r="G289" s="32">
        <f t="shared" si="31"/>
        <v>92.86175666666666</v>
      </c>
      <c r="H289" s="31">
        <f t="shared" si="32"/>
        <v>43.863139327392</v>
      </c>
      <c r="I289" s="117" t="s">
        <v>96</v>
      </c>
      <c r="J289" s="32">
        <v>94.20968</v>
      </c>
      <c r="K289" s="32">
        <v>87.82979</v>
      </c>
      <c r="L289" s="32">
        <v>96.5458</v>
      </c>
      <c r="M289" s="15"/>
      <c r="N289" s="15"/>
    </row>
    <row r="290" spans="1:14" ht="24">
      <c r="A290" s="13"/>
      <c r="B290" s="12">
        <v>22</v>
      </c>
      <c r="C290" s="53">
        <v>21500</v>
      </c>
      <c r="D290" s="32">
        <v>515.79</v>
      </c>
      <c r="E290" s="32">
        <v>3.492</v>
      </c>
      <c r="F290" s="31">
        <f t="shared" si="33"/>
        <v>0.3017088</v>
      </c>
      <c r="G290" s="32">
        <f t="shared" si="31"/>
        <v>38.84921</v>
      </c>
      <c r="H290" s="31">
        <f t="shared" si="32"/>
        <v>11.721148530048</v>
      </c>
      <c r="I290" s="117" t="s">
        <v>73</v>
      </c>
      <c r="J290" s="32">
        <v>34.8496</v>
      </c>
      <c r="K290" s="32">
        <v>35.19273</v>
      </c>
      <c r="L290" s="32">
        <v>46.5053</v>
      </c>
      <c r="M290" s="15"/>
      <c r="N290" s="15"/>
    </row>
    <row r="291" spans="1:14" ht="24">
      <c r="A291" s="13"/>
      <c r="B291" s="12">
        <v>23</v>
      </c>
      <c r="C291" s="53">
        <v>21516</v>
      </c>
      <c r="D291" s="32">
        <v>515.76</v>
      </c>
      <c r="E291" s="32">
        <v>2.56</v>
      </c>
      <c r="F291" s="31">
        <f t="shared" si="33"/>
        <v>0.22118400000000002</v>
      </c>
      <c r="G291" s="32">
        <f t="shared" si="31"/>
        <v>27.37362333333333</v>
      </c>
      <c r="H291" s="31">
        <f t="shared" si="32"/>
        <v>6.05460750336</v>
      </c>
      <c r="I291" s="117" t="s">
        <v>74</v>
      </c>
      <c r="J291" s="32">
        <v>28.25911</v>
      </c>
      <c r="K291" s="32">
        <v>27.19154</v>
      </c>
      <c r="L291" s="32">
        <v>26.67022</v>
      </c>
      <c r="M291" s="15"/>
      <c r="N291" s="15"/>
    </row>
    <row r="292" spans="1:14" ht="24">
      <c r="A292" s="13"/>
      <c r="B292" s="12">
        <v>24</v>
      </c>
      <c r="C292" s="53">
        <v>21530</v>
      </c>
      <c r="D292" s="32">
        <v>515.73</v>
      </c>
      <c r="E292" s="32">
        <v>2.233</v>
      </c>
      <c r="F292" s="31">
        <f t="shared" si="33"/>
        <v>0.19293120000000002</v>
      </c>
      <c r="G292" s="32">
        <f t="shared" si="31"/>
        <v>22.51555666666667</v>
      </c>
      <c r="H292" s="31">
        <f t="shared" si="32"/>
        <v>4.343953366368001</v>
      </c>
      <c r="I292" s="117" t="s">
        <v>75</v>
      </c>
      <c r="J292" s="32">
        <v>10.61868</v>
      </c>
      <c r="K292" s="32">
        <v>22.35582</v>
      </c>
      <c r="L292" s="32">
        <v>34.57217</v>
      </c>
      <c r="M292" s="15"/>
      <c r="N292" s="15"/>
    </row>
    <row r="293" spans="1:14" ht="24">
      <c r="A293" s="13"/>
      <c r="B293" s="12">
        <v>25</v>
      </c>
      <c r="C293" s="53">
        <v>21537</v>
      </c>
      <c r="D293" s="32">
        <v>515.72</v>
      </c>
      <c r="E293" s="32">
        <v>2.276</v>
      </c>
      <c r="F293" s="31">
        <f t="shared" si="33"/>
        <v>0.1966464</v>
      </c>
      <c r="G293" s="32">
        <f t="shared" si="31"/>
        <v>14.867723333333332</v>
      </c>
      <c r="H293" s="31">
        <f t="shared" si="32"/>
        <v>2.923684269696</v>
      </c>
      <c r="I293" s="117" t="s">
        <v>76</v>
      </c>
      <c r="J293" s="32">
        <v>12.13101</v>
      </c>
      <c r="K293" s="32">
        <v>8.91855</v>
      </c>
      <c r="L293" s="32">
        <v>23.55361</v>
      </c>
      <c r="M293" s="15"/>
      <c r="N293" s="15"/>
    </row>
    <row r="294" spans="1:14" ht="24">
      <c r="A294" s="13"/>
      <c r="B294" s="12">
        <v>26</v>
      </c>
      <c r="C294" s="53">
        <v>21544</v>
      </c>
      <c r="D294" s="32">
        <v>515.71</v>
      </c>
      <c r="E294" s="32">
        <v>1.991</v>
      </c>
      <c r="F294" s="31">
        <f t="shared" si="33"/>
        <v>0.17202240000000002</v>
      </c>
      <c r="G294" s="32">
        <f t="shared" si="31"/>
        <v>15.878383333333332</v>
      </c>
      <c r="H294" s="31">
        <f t="shared" si="32"/>
        <v>2.73143760912</v>
      </c>
      <c r="I294" s="117" t="s">
        <v>77</v>
      </c>
      <c r="J294" s="32">
        <v>19.50091</v>
      </c>
      <c r="K294" s="32">
        <v>19.50182</v>
      </c>
      <c r="L294" s="32">
        <v>8.63242</v>
      </c>
      <c r="M294" s="15"/>
      <c r="N294" s="15"/>
    </row>
    <row r="295" spans="1:14" ht="24">
      <c r="A295" s="13"/>
      <c r="B295" s="12">
        <v>27</v>
      </c>
      <c r="C295" s="58">
        <v>21556</v>
      </c>
      <c r="D295" s="32">
        <v>515.71</v>
      </c>
      <c r="E295" s="32">
        <v>1.753</v>
      </c>
      <c r="F295" s="31">
        <f t="shared" si="33"/>
        <v>0.1514592</v>
      </c>
      <c r="G295" s="32">
        <f t="shared" si="31"/>
        <v>18.24023</v>
      </c>
      <c r="H295" s="31">
        <f t="shared" si="32"/>
        <v>2.762650643616</v>
      </c>
      <c r="I295" s="117" t="s">
        <v>78</v>
      </c>
      <c r="J295" s="32">
        <v>25.29932</v>
      </c>
      <c r="K295" s="32">
        <v>16.13822</v>
      </c>
      <c r="L295" s="32">
        <v>13.28315</v>
      </c>
      <c r="M295" s="15"/>
      <c r="N295" s="15"/>
    </row>
    <row r="296" spans="1:14" ht="24">
      <c r="A296" s="13"/>
      <c r="B296" s="12">
        <v>28</v>
      </c>
      <c r="C296" s="58">
        <v>21565</v>
      </c>
      <c r="D296" s="32">
        <v>515.72</v>
      </c>
      <c r="E296" s="32">
        <v>1.803</v>
      </c>
      <c r="F296" s="31">
        <f t="shared" si="33"/>
        <v>0.1557792</v>
      </c>
      <c r="G296" s="32">
        <f t="shared" si="31"/>
        <v>10.901073333333335</v>
      </c>
      <c r="H296" s="31">
        <f t="shared" si="32"/>
        <v>1.6981604830080002</v>
      </c>
      <c r="I296" s="2" t="s">
        <v>79</v>
      </c>
      <c r="J296" s="32">
        <v>3.63544</v>
      </c>
      <c r="K296" s="32">
        <v>18.24748</v>
      </c>
      <c r="L296" s="32">
        <v>10.8203</v>
      </c>
      <c r="M296" s="15"/>
      <c r="N296" s="15"/>
    </row>
    <row r="297" spans="1:14" ht="24">
      <c r="A297" s="13"/>
      <c r="B297" s="12">
        <v>29</v>
      </c>
      <c r="C297" s="58">
        <v>21578</v>
      </c>
      <c r="D297" s="32">
        <v>515.74</v>
      </c>
      <c r="E297" s="32">
        <v>2.148</v>
      </c>
      <c r="F297" s="31">
        <f t="shared" si="33"/>
        <v>0.1855872</v>
      </c>
      <c r="G297" s="32">
        <f t="shared" si="31"/>
        <v>11.727963333333335</v>
      </c>
      <c r="H297" s="31">
        <f t="shared" si="32"/>
        <v>2.1765598767360004</v>
      </c>
      <c r="I297" s="2" t="s">
        <v>101</v>
      </c>
      <c r="J297" s="32">
        <v>6.61052</v>
      </c>
      <c r="K297" s="32">
        <v>6.04251</v>
      </c>
      <c r="L297" s="32">
        <v>22.53086</v>
      </c>
      <c r="M297" s="15"/>
      <c r="N297" s="15"/>
    </row>
    <row r="298" spans="1:14" ht="24">
      <c r="A298" s="13"/>
      <c r="B298" s="12">
        <v>30</v>
      </c>
      <c r="C298" s="53">
        <v>21584</v>
      </c>
      <c r="D298" s="32">
        <v>515.68</v>
      </c>
      <c r="E298" s="32">
        <v>2.559</v>
      </c>
      <c r="F298" s="31">
        <f t="shared" si="33"/>
        <v>0.22109760000000003</v>
      </c>
      <c r="G298" s="32">
        <f t="shared" si="31"/>
        <v>10.071643333333334</v>
      </c>
      <c r="H298" s="31">
        <f t="shared" si="32"/>
        <v>2.2268161690560007</v>
      </c>
      <c r="I298" s="2" t="s">
        <v>98</v>
      </c>
      <c r="J298" s="32">
        <v>12.84864</v>
      </c>
      <c r="K298" s="32">
        <v>5.98862</v>
      </c>
      <c r="L298" s="32">
        <v>11.37767</v>
      </c>
      <c r="M298" s="15"/>
      <c r="N298" s="117"/>
    </row>
    <row r="299" spans="1:14" ht="24">
      <c r="A299" s="13"/>
      <c r="B299" s="12">
        <v>31</v>
      </c>
      <c r="C299" s="53">
        <v>21591</v>
      </c>
      <c r="D299" s="32">
        <v>515.66</v>
      </c>
      <c r="E299" s="32">
        <v>2.559</v>
      </c>
      <c r="F299" s="31">
        <f t="shared" si="33"/>
        <v>0.22109760000000003</v>
      </c>
      <c r="G299" s="32">
        <f t="shared" si="31"/>
        <v>7.611903333333333</v>
      </c>
      <c r="H299" s="31">
        <f t="shared" si="32"/>
        <v>1.6829735584320002</v>
      </c>
      <c r="I299" s="117" t="s">
        <v>99</v>
      </c>
      <c r="J299" s="32">
        <v>3.165</v>
      </c>
      <c r="K299" s="32">
        <v>12.30083</v>
      </c>
      <c r="L299" s="32">
        <v>7.36988</v>
      </c>
      <c r="M299" s="15"/>
      <c r="N299" s="117"/>
    </row>
    <row r="300" spans="1:14" ht="24">
      <c r="A300" s="13"/>
      <c r="B300" s="12">
        <v>32</v>
      </c>
      <c r="C300" s="53">
        <v>21607</v>
      </c>
      <c r="D300" s="32">
        <v>515.69</v>
      </c>
      <c r="E300" s="32">
        <v>1.888</v>
      </c>
      <c r="F300" s="31">
        <f t="shared" si="33"/>
        <v>0.1631232</v>
      </c>
      <c r="G300" s="32">
        <f t="shared" si="31"/>
        <v>38.212606666666666</v>
      </c>
      <c r="H300" s="31">
        <f t="shared" si="32"/>
        <v>6.233362679808</v>
      </c>
      <c r="I300" s="117" t="s">
        <v>100</v>
      </c>
      <c r="J300" s="32">
        <v>41.36029</v>
      </c>
      <c r="K300" s="32">
        <v>35.32529</v>
      </c>
      <c r="L300" s="32">
        <v>37.95224</v>
      </c>
      <c r="M300" s="15"/>
      <c r="N300" s="15"/>
    </row>
    <row r="301" spans="1:14" ht="24">
      <c r="A301" s="13"/>
      <c r="B301" s="12">
        <v>33</v>
      </c>
      <c r="C301" s="53">
        <v>21616</v>
      </c>
      <c r="D301" s="32">
        <v>515.63</v>
      </c>
      <c r="E301" s="32">
        <v>0.973</v>
      </c>
      <c r="F301" s="31">
        <f t="shared" si="33"/>
        <v>0.08406720000000001</v>
      </c>
      <c r="G301" s="32">
        <f t="shared" si="31"/>
        <v>13.03616</v>
      </c>
      <c r="H301" s="31">
        <f t="shared" si="32"/>
        <v>1.0959134699520001</v>
      </c>
      <c r="I301" s="117" t="s">
        <v>107</v>
      </c>
      <c r="J301" s="32">
        <v>6.48368</v>
      </c>
      <c r="K301" s="32">
        <v>20.77391</v>
      </c>
      <c r="L301" s="32">
        <v>11.85089</v>
      </c>
      <c r="M301" s="15"/>
      <c r="N301" s="15"/>
    </row>
    <row r="302" spans="1:14" ht="24">
      <c r="A302" s="13"/>
      <c r="B302" s="12">
        <v>34</v>
      </c>
      <c r="C302" s="53">
        <v>21624</v>
      </c>
      <c r="D302" s="32">
        <v>515.64</v>
      </c>
      <c r="E302" s="32">
        <v>1.047</v>
      </c>
      <c r="F302" s="31">
        <f t="shared" si="33"/>
        <v>0.0904608</v>
      </c>
      <c r="G302" s="32">
        <f t="shared" si="31"/>
        <v>24.100526666666667</v>
      </c>
      <c r="H302" s="31">
        <f t="shared" si="32"/>
        <v>2.180152922688</v>
      </c>
      <c r="I302" s="117" t="s">
        <v>108</v>
      </c>
      <c r="J302" s="32">
        <v>26.58896</v>
      </c>
      <c r="K302" s="32">
        <v>22.91242</v>
      </c>
      <c r="L302" s="32">
        <v>22.8002</v>
      </c>
      <c r="M302" s="15"/>
      <c r="N302" s="15"/>
    </row>
    <row r="303" spans="1:15" ht="24.75" thickBot="1">
      <c r="A303" s="118"/>
      <c r="B303" s="119">
        <v>35</v>
      </c>
      <c r="C303" s="120">
        <v>21634</v>
      </c>
      <c r="D303" s="122">
        <v>515.6</v>
      </c>
      <c r="E303" s="122">
        <v>0.888</v>
      </c>
      <c r="F303" s="121">
        <f t="shared" si="33"/>
        <v>0.0767232</v>
      </c>
      <c r="G303" s="122">
        <f t="shared" si="31"/>
        <v>30.006670000000003</v>
      </c>
      <c r="H303" s="121">
        <f t="shared" si="32"/>
        <v>2.3022077437440003</v>
      </c>
      <c r="I303" s="123" t="s">
        <v>109</v>
      </c>
      <c r="J303" s="122">
        <v>19.95031</v>
      </c>
      <c r="K303" s="122">
        <v>27.82863</v>
      </c>
      <c r="L303" s="122">
        <v>42.24107</v>
      </c>
      <c r="M303" s="124"/>
      <c r="N303" s="124"/>
      <c r="O303" s="118"/>
    </row>
    <row r="304" spans="1:14" ht="24">
      <c r="A304" s="13"/>
      <c r="B304" s="12">
        <v>1</v>
      </c>
      <c r="C304" s="53">
        <v>21645</v>
      </c>
      <c r="D304" s="32">
        <v>515.56</v>
      </c>
      <c r="E304" s="32">
        <v>0.89</v>
      </c>
      <c r="F304" s="31">
        <f t="shared" si="33"/>
        <v>0.076896</v>
      </c>
      <c r="G304" s="32">
        <f t="shared" si="31"/>
        <v>15.20411</v>
      </c>
      <c r="H304" s="31">
        <f t="shared" si="32"/>
        <v>1.1691352425600001</v>
      </c>
      <c r="I304" s="117" t="s">
        <v>46</v>
      </c>
      <c r="J304" s="32">
        <v>6.10058</v>
      </c>
      <c r="K304" s="32">
        <v>28.40621</v>
      </c>
      <c r="L304" s="32">
        <v>11.10554</v>
      </c>
      <c r="M304" s="15"/>
      <c r="N304" s="15"/>
    </row>
    <row r="305" spans="1:14" ht="24">
      <c r="A305" s="13"/>
      <c r="B305" s="12">
        <v>2</v>
      </c>
      <c r="C305" s="53">
        <v>21669</v>
      </c>
      <c r="D305" s="32">
        <v>515.56</v>
      </c>
      <c r="E305" s="32">
        <v>0.494</v>
      </c>
      <c r="F305" s="31">
        <f t="shared" si="33"/>
        <v>0.0426816</v>
      </c>
      <c r="G305" s="32">
        <f t="shared" si="31"/>
        <v>12.711529999999998</v>
      </c>
      <c r="H305" s="31">
        <f t="shared" si="32"/>
        <v>0.542548438848</v>
      </c>
      <c r="I305" s="117" t="s">
        <v>47</v>
      </c>
      <c r="J305" s="32">
        <v>14.84027</v>
      </c>
      <c r="K305" s="32">
        <v>8.92208</v>
      </c>
      <c r="L305" s="32">
        <v>14.37224</v>
      </c>
      <c r="M305" s="15"/>
      <c r="N305" s="15"/>
    </row>
    <row r="306" spans="1:14" ht="24">
      <c r="A306" s="13"/>
      <c r="B306" s="12">
        <v>3</v>
      </c>
      <c r="C306" s="53">
        <v>21675</v>
      </c>
      <c r="D306" s="32">
        <v>515.86</v>
      </c>
      <c r="E306" s="32">
        <v>0.817</v>
      </c>
      <c r="F306" s="31">
        <f t="shared" si="33"/>
        <v>0.0705888</v>
      </c>
      <c r="G306" s="32">
        <f t="shared" si="31"/>
        <v>32.676989999999996</v>
      </c>
      <c r="H306" s="31">
        <f t="shared" si="32"/>
        <v>2.3066295117119995</v>
      </c>
      <c r="I306" s="117" t="s">
        <v>80</v>
      </c>
      <c r="J306" s="32">
        <v>41.58983</v>
      </c>
      <c r="K306" s="32">
        <v>39.33499</v>
      </c>
      <c r="L306" s="32">
        <v>17.10615</v>
      </c>
      <c r="M306" s="15"/>
      <c r="N306" s="15"/>
    </row>
    <row r="307" spans="1:14" ht="24">
      <c r="A307" s="13"/>
      <c r="B307" s="12">
        <v>4</v>
      </c>
      <c r="C307" s="53">
        <v>21683</v>
      </c>
      <c r="D307" s="32">
        <v>515.56</v>
      </c>
      <c r="E307" s="32">
        <v>0.568</v>
      </c>
      <c r="F307" s="31">
        <f t="shared" si="33"/>
        <v>0.0490752</v>
      </c>
      <c r="G307" s="32">
        <f t="shared" si="31"/>
        <v>24.010613333333335</v>
      </c>
      <c r="H307" s="31">
        <f t="shared" si="32"/>
        <v>1.178325651456</v>
      </c>
      <c r="I307" s="117" t="s">
        <v>81</v>
      </c>
      <c r="J307" s="32">
        <v>26.54795</v>
      </c>
      <c r="K307" s="32">
        <v>33.4227</v>
      </c>
      <c r="L307" s="32">
        <v>12.06119</v>
      </c>
      <c r="M307" s="15"/>
      <c r="N307" s="15"/>
    </row>
    <row r="308" spans="1:14" ht="24">
      <c r="A308" s="13"/>
      <c r="B308" s="12">
        <v>5</v>
      </c>
      <c r="C308" s="53">
        <v>21696</v>
      </c>
      <c r="D308" s="32">
        <v>515.69</v>
      </c>
      <c r="E308" s="32">
        <v>1.651</v>
      </c>
      <c r="F308" s="31">
        <f t="shared" si="33"/>
        <v>0.1426464</v>
      </c>
      <c r="G308" s="32">
        <f t="shared" si="31"/>
        <v>244.8513</v>
      </c>
      <c r="H308" s="31">
        <f t="shared" si="32"/>
        <v>34.92715648032</v>
      </c>
      <c r="I308" s="117" t="s">
        <v>48</v>
      </c>
      <c r="J308" s="32">
        <v>253.55757</v>
      </c>
      <c r="K308" s="32">
        <v>240.54371</v>
      </c>
      <c r="L308" s="32">
        <v>240.45262</v>
      </c>
      <c r="M308" s="15"/>
      <c r="N308" s="15"/>
    </row>
    <row r="309" spans="1:14" ht="24">
      <c r="A309" s="13"/>
      <c r="B309" s="12">
        <v>6</v>
      </c>
      <c r="C309" s="53">
        <v>21709</v>
      </c>
      <c r="D309" s="32">
        <v>515.71</v>
      </c>
      <c r="E309" s="32">
        <v>2.121</v>
      </c>
      <c r="F309" s="31">
        <f t="shared" si="33"/>
        <v>0.1832544</v>
      </c>
      <c r="G309" s="32">
        <f t="shared" si="31"/>
        <v>90.31972666666665</v>
      </c>
      <c r="H309" s="31">
        <f t="shared" si="32"/>
        <v>16.551487318463998</v>
      </c>
      <c r="I309" s="117" t="s">
        <v>49</v>
      </c>
      <c r="J309" s="32">
        <v>96.20035</v>
      </c>
      <c r="K309" s="32">
        <v>89.81481</v>
      </c>
      <c r="L309" s="32">
        <v>84.94402</v>
      </c>
      <c r="M309" s="15"/>
      <c r="N309" s="15"/>
    </row>
    <row r="310" spans="1:14" ht="24">
      <c r="A310" s="13"/>
      <c r="B310" s="12">
        <v>7</v>
      </c>
      <c r="C310" s="53">
        <v>21718</v>
      </c>
      <c r="D310" s="32">
        <v>151.66</v>
      </c>
      <c r="E310" s="32">
        <v>1.248</v>
      </c>
      <c r="F310" s="31">
        <f t="shared" si="33"/>
        <v>0.10782720000000001</v>
      </c>
      <c r="G310" s="32">
        <f t="shared" si="31"/>
        <v>25.813013333333334</v>
      </c>
      <c r="H310" s="31">
        <f t="shared" si="32"/>
        <v>2.7833449512960002</v>
      </c>
      <c r="I310" s="117" t="s">
        <v>82</v>
      </c>
      <c r="J310" s="32">
        <v>29.49748</v>
      </c>
      <c r="K310" s="32">
        <v>25.8139</v>
      </c>
      <c r="L310" s="32">
        <v>22.12766</v>
      </c>
      <c r="M310" s="15"/>
      <c r="N310" s="15"/>
    </row>
    <row r="311" spans="1:14" ht="24">
      <c r="A311" s="13"/>
      <c r="B311" s="12">
        <v>8</v>
      </c>
      <c r="C311" s="53">
        <v>21723</v>
      </c>
      <c r="D311" s="32">
        <v>151.84</v>
      </c>
      <c r="E311" s="32">
        <v>4.594</v>
      </c>
      <c r="F311" s="31">
        <f t="shared" si="33"/>
        <v>0.39692160000000004</v>
      </c>
      <c r="G311" s="32">
        <f t="shared" si="31"/>
        <v>414.03987333333333</v>
      </c>
      <c r="H311" s="31">
        <f t="shared" si="32"/>
        <v>164.34136898726402</v>
      </c>
      <c r="I311" s="117" t="s">
        <v>83</v>
      </c>
      <c r="J311" s="32">
        <v>388.65248</v>
      </c>
      <c r="K311" s="32">
        <v>476.41796</v>
      </c>
      <c r="L311" s="32">
        <v>377.04918</v>
      </c>
      <c r="M311" s="15"/>
      <c r="N311" s="15"/>
    </row>
    <row r="312" spans="1:14" ht="24">
      <c r="A312" s="13"/>
      <c r="B312" s="12">
        <v>9</v>
      </c>
      <c r="C312" s="53">
        <v>21739</v>
      </c>
      <c r="D312" s="32">
        <v>516.02</v>
      </c>
      <c r="E312" s="32">
        <v>7.835</v>
      </c>
      <c r="F312" s="31">
        <f t="shared" si="33"/>
        <v>0.676944</v>
      </c>
      <c r="G312" s="32">
        <f aca="true" t="shared" si="34" ref="G312:G368">+AVERAGE(J312:L312)</f>
        <v>336.4716166666667</v>
      </c>
      <c r="H312" s="31">
        <f aca="true" t="shared" si="35" ref="H312:H368">G312*F312</f>
        <v>227.77244207280003</v>
      </c>
      <c r="I312" s="117" t="s">
        <v>84</v>
      </c>
      <c r="J312" s="32">
        <v>340.61164</v>
      </c>
      <c r="K312" s="32">
        <v>336.89969</v>
      </c>
      <c r="L312" s="32">
        <v>331.90352</v>
      </c>
      <c r="M312" s="15"/>
      <c r="N312" s="15"/>
    </row>
    <row r="313" spans="1:14" ht="24">
      <c r="A313" s="13"/>
      <c r="B313" s="12">
        <v>10</v>
      </c>
      <c r="C313" s="53">
        <v>21753</v>
      </c>
      <c r="D313" s="32">
        <v>515.86</v>
      </c>
      <c r="E313" s="32">
        <v>5.764</v>
      </c>
      <c r="F313" s="31">
        <f t="shared" si="33"/>
        <v>0.49800960000000005</v>
      </c>
      <c r="G313" s="32">
        <f t="shared" si="34"/>
        <v>348.23544999999996</v>
      </c>
      <c r="H313" s="31">
        <f t="shared" si="35"/>
        <v>173.42459716032</v>
      </c>
      <c r="I313" s="117" t="s">
        <v>85</v>
      </c>
      <c r="J313" s="32">
        <v>324.59726</v>
      </c>
      <c r="K313" s="32">
        <v>409.18023</v>
      </c>
      <c r="L313" s="32">
        <v>310.92886</v>
      </c>
      <c r="M313" s="15"/>
      <c r="N313" s="15"/>
    </row>
    <row r="314" spans="1:14" ht="24">
      <c r="A314" s="13"/>
      <c r="B314" s="12">
        <v>11</v>
      </c>
      <c r="C314" s="53">
        <v>21759</v>
      </c>
      <c r="D314" s="32">
        <v>515.84</v>
      </c>
      <c r="E314" s="32">
        <v>4.668</v>
      </c>
      <c r="F314" s="31">
        <f t="shared" si="33"/>
        <v>0.40331520000000004</v>
      </c>
      <c r="G314" s="32">
        <f t="shared" si="34"/>
        <v>152.59288666666666</v>
      </c>
      <c r="H314" s="31">
        <f t="shared" si="35"/>
        <v>61.543030604544</v>
      </c>
      <c r="I314" s="117" t="s">
        <v>86</v>
      </c>
      <c r="J314" s="32">
        <v>137.45202</v>
      </c>
      <c r="K314" s="32">
        <v>158.0914</v>
      </c>
      <c r="L314" s="32">
        <v>162.23524</v>
      </c>
      <c r="M314" s="15"/>
      <c r="N314" s="15"/>
    </row>
    <row r="315" spans="1:14" ht="24">
      <c r="A315" s="13"/>
      <c r="B315" s="12">
        <v>12</v>
      </c>
      <c r="C315" s="53">
        <v>21765</v>
      </c>
      <c r="D315" s="32">
        <v>515.86</v>
      </c>
      <c r="E315" s="32">
        <v>5.298</v>
      </c>
      <c r="F315" s="31">
        <f t="shared" si="33"/>
        <v>0.4577472</v>
      </c>
      <c r="G315" s="32">
        <f t="shared" si="34"/>
        <v>80.44295</v>
      </c>
      <c r="H315" s="31">
        <f t="shared" si="35"/>
        <v>36.82253512224</v>
      </c>
      <c r="I315" s="117" t="s">
        <v>87</v>
      </c>
      <c r="J315" s="32">
        <v>77.95371</v>
      </c>
      <c r="K315" s="32">
        <v>106.3398</v>
      </c>
      <c r="L315" s="32">
        <v>57.03534</v>
      </c>
      <c r="M315" s="15"/>
      <c r="N315" s="15"/>
    </row>
    <row r="316" spans="1:14" ht="24">
      <c r="A316" s="13"/>
      <c r="B316" s="12">
        <v>13</v>
      </c>
      <c r="C316" s="53">
        <v>21781</v>
      </c>
      <c r="D316" s="32">
        <v>515.79</v>
      </c>
      <c r="E316" s="32">
        <v>3.619</v>
      </c>
      <c r="F316" s="31">
        <f t="shared" si="33"/>
        <v>0.31268160000000006</v>
      </c>
      <c r="G316" s="32">
        <f t="shared" si="34"/>
        <v>38.143143333333335</v>
      </c>
      <c r="H316" s="31">
        <f t="shared" si="35"/>
        <v>11.926659086496002</v>
      </c>
      <c r="I316" s="117" t="s">
        <v>88</v>
      </c>
      <c r="J316" s="32">
        <v>29.11462</v>
      </c>
      <c r="K316" s="32">
        <v>41.6317</v>
      </c>
      <c r="L316" s="32">
        <v>43.68311</v>
      </c>
      <c r="M316" s="15"/>
      <c r="N316" s="15"/>
    </row>
    <row r="317" spans="1:14" ht="24">
      <c r="A317" s="13"/>
      <c r="B317" s="12">
        <v>14</v>
      </c>
      <c r="C317" s="53">
        <v>21786</v>
      </c>
      <c r="D317" s="32">
        <v>515.9</v>
      </c>
      <c r="E317" s="32">
        <v>6.614</v>
      </c>
      <c r="F317" s="31">
        <f t="shared" si="33"/>
        <v>0.5714496</v>
      </c>
      <c r="G317" s="32">
        <f t="shared" si="34"/>
        <v>86.99493333333334</v>
      </c>
      <c r="H317" s="31">
        <f t="shared" si="35"/>
        <v>49.71321985536</v>
      </c>
      <c r="I317" s="117" t="s">
        <v>89</v>
      </c>
      <c r="J317" s="32">
        <v>79.41215</v>
      </c>
      <c r="K317" s="32">
        <v>87.32578</v>
      </c>
      <c r="L317" s="32">
        <v>94.24687</v>
      </c>
      <c r="M317" s="15"/>
      <c r="N317" s="15"/>
    </row>
    <row r="318" spans="1:14" ht="24">
      <c r="A318" s="13"/>
      <c r="B318" s="12">
        <v>15</v>
      </c>
      <c r="C318" s="53">
        <v>21807</v>
      </c>
      <c r="D318" s="32">
        <v>515.96</v>
      </c>
      <c r="E318" s="32">
        <v>9.504</v>
      </c>
      <c r="F318" s="31">
        <f t="shared" si="33"/>
        <v>0.8211456</v>
      </c>
      <c r="G318" s="32">
        <f t="shared" si="34"/>
        <v>105.26466999999998</v>
      </c>
      <c r="H318" s="31">
        <f t="shared" si="35"/>
        <v>86.43762060595199</v>
      </c>
      <c r="I318" s="117" t="s">
        <v>90</v>
      </c>
      <c r="J318" s="32">
        <v>94.93784</v>
      </c>
      <c r="K318" s="32">
        <v>106.59297</v>
      </c>
      <c r="L318" s="32">
        <v>114.2632</v>
      </c>
      <c r="M318" s="15"/>
      <c r="N318" s="15"/>
    </row>
    <row r="319" spans="1:14" ht="24">
      <c r="A319" s="13"/>
      <c r="B319" s="12">
        <v>16</v>
      </c>
      <c r="C319" s="53">
        <v>21815</v>
      </c>
      <c r="D319" s="32">
        <v>515.94</v>
      </c>
      <c r="E319" s="32">
        <v>8.319</v>
      </c>
      <c r="F319" s="31">
        <f t="shared" si="33"/>
        <v>0.7187616000000001</v>
      </c>
      <c r="G319" s="32">
        <f t="shared" si="34"/>
        <v>109.78733999999999</v>
      </c>
      <c r="H319" s="31">
        <f t="shared" si="35"/>
        <v>78.910924158144</v>
      </c>
      <c r="I319" s="117" t="s">
        <v>91</v>
      </c>
      <c r="J319" s="32">
        <v>118.96145</v>
      </c>
      <c r="K319" s="32">
        <v>93.53565</v>
      </c>
      <c r="L319" s="32">
        <v>116.86492</v>
      </c>
      <c r="M319" s="15"/>
      <c r="N319" s="15"/>
    </row>
    <row r="320" spans="1:14" ht="24">
      <c r="A320" s="13"/>
      <c r="B320" s="12">
        <v>17</v>
      </c>
      <c r="C320" s="53">
        <v>21820</v>
      </c>
      <c r="D320" s="32">
        <v>515.95</v>
      </c>
      <c r="E320" s="32">
        <v>9.324</v>
      </c>
      <c r="F320" s="31">
        <f t="shared" si="33"/>
        <v>0.8055936</v>
      </c>
      <c r="G320" s="32">
        <f t="shared" si="34"/>
        <v>90.06984</v>
      </c>
      <c r="H320" s="31">
        <f t="shared" si="35"/>
        <v>72.559686657024</v>
      </c>
      <c r="I320" s="117" t="s">
        <v>92</v>
      </c>
      <c r="J320" s="32">
        <v>90.62731</v>
      </c>
      <c r="K320" s="32">
        <v>75.49572</v>
      </c>
      <c r="L320" s="32">
        <v>104.08649</v>
      </c>
      <c r="M320" s="15"/>
      <c r="N320" s="15"/>
    </row>
    <row r="321" spans="1:14" ht="24">
      <c r="A321" s="13"/>
      <c r="B321" s="12">
        <v>18</v>
      </c>
      <c r="C321" s="53">
        <v>21827</v>
      </c>
      <c r="D321" s="32">
        <v>515.9</v>
      </c>
      <c r="E321" s="32">
        <v>7.318</v>
      </c>
      <c r="F321" s="31">
        <f t="shared" si="33"/>
        <v>0.6322752</v>
      </c>
      <c r="G321" s="32">
        <f t="shared" si="34"/>
        <v>25.48978</v>
      </c>
      <c r="H321" s="31">
        <f t="shared" si="35"/>
        <v>16.116555747456</v>
      </c>
      <c r="I321" s="117" t="s">
        <v>93</v>
      </c>
      <c r="J321" s="32">
        <v>35.841</v>
      </c>
      <c r="K321" s="32">
        <v>19.08576</v>
      </c>
      <c r="L321" s="32">
        <v>21.54258</v>
      </c>
      <c r="M321" s="15"/>
      <c r="N321" s="15"/>
    </row>
    <row r="322" spans="1:14" ht="24">
      <c r="A322" s="13"/>
      <c r="B322" s="12">
        <v>19</v>
      </c>
      <c r="C322" s="53">
        <v>21843</v>
      </c>
      <c r="D322" s="32">
        <v>515.86</v>
      </c>
      <c r="E322" s="32">
        <v>6.671</v>
      </c>
      <c r="F322" s="31">
        <f t="shared" si="33"/>
        <v>0.5763744000000001</v>
      </c>
      <c r="G322" s="32">
        <f t="shared" si="34"/>
        <v>48.39805333333333</v>
      </c>
      <c r="H322" s="31">
        <f t="shared" si="35"/>
        <v>27.895398951168</v>
      </c>
      <c r="I322" s="117" t="s">
        <v>94</v>
      </c>
      <c r="J322" s="32">
        <v>54.73956</v>
      </c>
      <c r="K322" s="32">
        <v>49.82882</v>
      </c>
      <c r="L322" s="32">
        <v>40.62578</v>
      </c>
      <c r="M322" s="15"/>
      <c r="N322" s="15"/>
    </row>
    <row r="323" spans="1:14" ht="24">
      <c r="A323" s="13"/>
      <c r="B323" s="12">
        <v>20</v>
      </c>
      <c r="C323" s="53">
        <v>21854</v>
      </c>
      <c r="D323" s="32">
        <v>515.9</v>
      </c>
      <c r="E323" s="32">
        <v>7.27</v>
      </c>
      <c r="F323" s="31">
        <f t="shared" si="33"/>
        <v>0.628128</v>
      </c>
      <c r="G323" s="32">
        <f t="shared" si="34"/>
        <v>52.19573666666667</v>
      </c>
      <c r="H323" s="31">
        <f t="shared" si="35"/>
        <v>32.78560368096</v>
      </c>
      <c r="I323" s="117" t="s">
        <v>95</v>
      </c>
      <c r="J323" s="32">
        <v>48.65493</v>
      </c>
      <c r="K323" s="32">
        <v>47.36766</v>
      </c>
      <c r="L323" s="32">
        <v>60.56462</v>
      </c>
      <c r="M323" s="15"/>
      <c r="N323" s="15"/>
    </row>
    <row r="324" spans="1:14" ht="24">
      <c r="A324" s="13"/>
      <c r="B324" s="12">
        <v>21</v>
      </c>
      <c r="C324" s="53">
        <v>21861</v>
      </c>
      <c r="D324" s="32">
        <v>515.92</v>
      </c>
      <c r="E324" s="32">
        <v>7.954</v>
      </c>
      <c r="F324" s="31">
        <f t="shared" si="33"/>
        <v>0.6872256</v>
      </c>
      <c r="G324" s="32">
        <f t="shared" si="34"/>
        <v>107.41967</v>
      </c>
      <c r="H324" s="31">
        <f t="shared" si="35"/>
        <v>73.821547167552</v>
      </c>
      <c r="I324" s="117" t="s">
        <v>96</v>
      </c>
      <c r="J324" s="32">
        <v>111.83188</v>
      </c>
      <c r="K324" s="32">
        <v>102.25004</v>
      </c>
      <c r="L324" s="32">
        <v>108.17709</v>
      </c>
      <c r="M324" s="15"/>
      <c r="N324" s="15"/>
    </row>
    <row r="325" spans="1:14" ht="24">
      <c r="A325" s="13"/>
      <c r="B325" s="12">
        <v>22</v>
      </c>
      <c r="C325" s="53">
        <v>21872</v>
      </c>
      <c r="D325" s="32">
        <v>515.91</v>
      </c>
      <c r="E325" s="32">
        <v>7.325</v>
      </c>
      <c r="F325" s="31">
        <f t="shared" si="33"/>
        <v>0.63288</v>
      </c>
      <c r="G325" s="32">
        <f t="shared" si="34"/>
        <v>66.64075666666666</v>
      </c>
      <c r="H325" s="31">
        <f t="shared" si="35"/>
        <v>42.1756020792</v>
      </c>
      <c r="I325" s="117" t="s">
        <v>73</v>
      </c>
      <c r="J325" s="32">
        <v>58.19531</v>
      </c>
      <c r="K325" s="32">
        <v>76.66077</v>
      </c>
      <c r="L325" s="32">
        <v>65.06619</v>
      </c>
      <c r="M325" s="15"/>
      <c r="N325" s="15"/>
    </row>
    <row r="326" spans="1:14" ht="24">
      <c r="A326" s="13"/>
      <c r="B326" s="12">
        <v>23</v>
      </c>
      <c r="C326" s="53">
        <v>21879</v>
      </c>
      <c r="D326" s="32">
        <v>515.86</v>
      </c>
      <c r="E326" s="32">
        <v>7.444</v>
      </c>
      <c r="F326" s="31">
        <f t="shared" si="33"/>
        <v>0.6431616</v>
      </c>
      <c r="G326" s="32">
        <f t="shared" si="34"/>
        <v>44.34599</v>
      </c>
      <c r="H326" s="31">
        <f t="shared" si="35"/>
        <v>28.521637881984</v>
      </c>
      <c r="I326" s="117" t="s">
        <v>74</v>
      </c>
      <c r="J326" s="32">
        <v>49.21879</v>
      </c>
      <c r="K326" s="32">
        <v>38.98188</v>
      </c>
      <c r="L326" s="32">
        <v>44.8373</v>
      </c>
      <c r="M326" s="15"/>
      <c r="N326" s="15"/>
    </row>
    <row r="327" spans="1:14" ht="24">
      <c r="A327" s="13"/>
      <c r="B327" s="12">
        <v>24</v>
      </c>
      <c r="C327" s="53">
        <v>21893</v>
      </c>
      <c r="D327" s="32">
        <v>515.81</v>
      </c>
      <c r="E327" s="32">
        <v>4.971</v>
      </c>
      <c r="F327" s="31">
        <f t="shared" si="33"/>
        <v>0.42949440000000005</v>
      </c>
      <c r="G327" s="32">
        <f t="shared" si="34"/>
        <v>9.567356666666667</v>
      </c>
      <c r="H327" s="31">
        <f t="shared" si="35"/>
        <v>4.109126111136001</v>
      </c>
      <c r="I327" s="117" t="s">
        <v>75</v>
      </c>
      <c r="J327" s="32">
        <v>17.0068</v>
      </c>
      <c r="K327" s="32">
        <v>10.04489</v>
      </c>
      <c r="L327" s="32">
        <v>1.65038</v>
      </c>
      <c r="M327" s="15"/>
      <c r="N327" s="15"/>
    </row>
    <row r="328" spans="1:14" ht="24">
      <c r="A328" s="13"/>
      <c r="B328" s="12">
        <v>25</v>
      </c>
      <c r="C328" s="53">
        <v>21904</v>
      </c>
      <c r="D328" s="32">
        <v>515.75</v>
      </c>
      <c r="E328" s="32">
        <v>4.282</v>
      </c>
      <c r="F328" s="31">
        <f t="shared" si="33"/>
        <v>0.36996480000000004</v>
      </c>
      <c r="G328" s="32">
        <f t="shared" si="34"/>
        <v>3.716953333333334</v>
      </c>
      <c r="H328" s="31">
        <f t="shared" si="35"/>
        <v>1.3751418965760003</v>
      </c>
      <c r="I328" s="117" t="s">
        <v>76</v>
      </c>
      <c r="J328" s="32">
        <v>2.81591</v>
      </c>
      <c r="K328" s="32">
        <v>4.77266</v>
      </c>
      <c r="L328" s="32">
        <v>3.56229</v>
      </c>
      <c r="M328" s="15"/>
      <c r="N328" s="15"/>
    </row>
    <row r="329" spans="1:14" ht="24">
      <c r="A329" s="13"/>
      <c r="B329" s="12">
        <v>26</v>
      </c>
      <c r="C329" s="53">
        <v>21920</v>
      </c>
      <c r="D329" s="32">
        <v>515.76</v>
      </c>
      <c r="E329" s="32">
        <v>4.98</v>
      </c>
      <c r="F329" s="31">
        <f t="shared" si="33"/>
        <v>0.43027200000000004</v>
      </c>
      <c r="G329" s="32">
        <f t="shared" si="34"/>
        <v>73.69794333333334</v>
      </c>
      <c r="H329" s="31">
        <f t="shared" si="35"/>
        <v>31.710161473920007</v>
      </c>
      <c r="I329" s="117" t="s">
        <v>77</v>
      </c>
      <c r="J329" s="32">
        <v>77.06139</v>
      </c>
      <c r="K329" s="32">
        <v>70.26666</v>
      </c>
      <c r="L329" s="32">
        <v>73.76578</v>
      </c>
      <c r="M329" s="15"/>
      <c r="N329" s="15"/>
    </row>
    <row r="330" spans="1:14" ht="24">
      <c r="A330" s="13"/>
      <c r="B330" s="12">
        <v>27</v>
      </c>
      <c r="C330" s="53">
        <v>21932</v>
      </c>
      <c r="D330" s="32">
        <v>515.71</v>
      </c>
      <c r="E330" s="32">
        <v>4.75</v>
      </c>
      <c r="F330" s="31">
        <f t="shared" si="33"/>
        <v>0.41040000000000004</v>
      </c>
      <c r="G330" s="32">
        <f t="shared" si="34"/>
        <v>25.635736666666663</v>
      </c>
      <c r="H330" s="31">
        <f t="shared" si="35"/>
        <v>10.520906327999999</v>
      </c>
      <c r="I330" s="117" t="s">
        <v>78</v>
      </c>
      <c r="J330" s="32">
        <v>21.33333</v>
      </c>
      <c r="K330" s="32">
        <v>20.10791</v>
      </c>
      <c r="L330" s="32">
        <v>35.46597</v>
      </c>
      <c r="M330" s="15"/>
      <c r="N330" s="15"/>
    </row>
    <row r="331" spans="1:14" ht="24">
      <c r="A331" s="13"/>
      <c r="B331" s="12">
        <v>28</v>
      </c>
      <c r="C331" s="53">
        <v>21946</v>
      </c>
      <c r="D331" s="32">
        <v>515.73</v>
      </c>
      <c r="E331" s="32">
        <v>4.613</v>
      </c>
      <c r="F331" s="31">
        <f t="shared" si="33"/>
        <v>0.39856320000000006</v>
      </c>
      <c r="G331" s="32">
        <f t="shared" si="34"/>
        <v>43.5516</v>
      </c>
      <c r="H331" s="31">
        <f t="shared" si="35"/>
        <v>17.35806506112</v>
      </c>
      <c r="I331" s="117" t="s">
        <v>79</v>
      </c>
      <c r="J331" s="32">
        <v>39.81337</v>
      </c>
      <c r="K331" s="32">
        <v>51.23472</v>
      </c>
      <c r="L331" s="32">
        <v>39.60671</v>
      </c>
      <c r="M331" s="15"/>
      <c r="N331" s="15"/>
    </row>
    <row r="332" spans="1:14" ht="24">
      <c r="A332" s="13"/>
      <c r="B332" s="12">
        <v>29</v>
      </c>
      <c r="C332" s="53">
        <v>21957</v>
      </c>
      <c r="D332" s="32">
        <v>515.66</v>
      </c>
      <c r="E332" s="32">
        <v>2.797</v>
      </c>
      <c r="F332" s="31">
        <f t="shared" si="33"/>
        <v>0.24166080000000004</v>
      </c>
      <c r="G332" s="32">
        <f t="shared" si="34"/>
        <v>29.903930000000003</v>
      </c>
      <c r="H332" s="31">
        <f t="shared" si="35"/>
        <v>7.226607646944002</v>
      </c>
      <c r="I332" s="117" t="s">
        <v>101</v>
      </c>
      <c r="J332" s="32">
        <v>29.76283</v>
      </c>
      <c r="K332" s="32">
        <v>35.38515</v>
      </c>
      <c r="L332" s="32">
        <v>24.56381</v>
      </c>
      <c r="M332" s="15"/>
      <c r="N332" s="15"/>
    </row>
    <row r="333" spans="1:14" ht="24">
      <c r="A333" s="13"/>
      <c r="B333" s="12">
        <v>30</v>
      </c>
      <c r="C333" s="53">
        <v>21962</v>
      </c>
      <c r="D333" s="32">
        <v>515.64</v>
      </c>
      <c r="E333" s="32">
        <v>2.823</v>
      </c>
      <c r="F333" s="31">
        <f t="shared" si="33"/>
        <v>0.24390720000000002</v>
      </c>
      <c r="G333" s="32">
        <f t="shared" si="34"/>
        <v>27.947509999999998</v>
      </c>
      <c r="H333" s="31">
        <f t="shared" si="35"/>
        <v>6.816598911072</v>
      </c>
      <c r="I333" s="117" t="s">
        <v>98</v>
      </c>
      <c r="J333" s="32">
        <v>35.0042</v>
      </c>
      <c r="K333" s="32">
        <v>25.00087</v>
      </c>
      <c r="L333" s="32">
        <v>23.83746</v>
      </c>
      <c r="M333" s="15"/>
      <c r="N333" s="15"/>
    </row>
    <row r="334" spans="1:14" ht="24">
      <c r="A334" s="13"/>
      <c r="B334" s="12">
        <v>31</v>
      </c>
      <c r="C334" s="53">
        <v>21974</v>
      </c>
      <c r="D334" s="32">
        <v>515.59</v>
      </c>
      <c r="E334" s="32">
        <v>2.422</v>
      </c>
      <c r="F334" s="31">
        <f t="shared" si="33"/>
        <v>0.20926080000000002</v>
      </c>
      <c r="G334" s="32">
        <f t="shared" si="34"/>
        <v>30.14422</v>
      </c>
      <c r="H334" s="31">
        <f t="shared" si="35"/>
        <v>6.308003592576001</v>
      </c>
      <c r="I334" s="117" t="s">
        <v>99</v>
      </c>
      <c r="J334" s="32">
        <v>30.47453</v>
      </c>
      <c r="K334" s="32">
        <v>25.6914</v>
      </c>
      <c r="L334" s="32">
        <v>34.26673</v>
      </c>
      <c r="M334" s="15"/>
      <c r="N334" s="15"/>
    </row>
    <row r="335" spans="1:14" ht="24">
      <c r="A335" s="13"/>
      <c r="B335" s="12">
        <v>32</v>
      </c>
      <c r="C335" s="53">
        <v>21985</v>
      </c>
      <c r="D335" s="32">
        <v>515.56</v>
      </c>
      <c r="E335" s="32">
        <v>1.836</v>
      </c>
      <c r="F335" s="31">
        <f t="shared" si="33"/>
        <v>0.1586304</v>
      </c>
      <c r="G335" s="32">
        <f t="shared" si="34"/>
        <v>7.339786666666666</v>
      </c>
      <c r="H335" s="31">
        <f t="shared" si="35"/>
        <v>1.164313294848</v>
      </c>
      <c r="I335" s="117" t="s">
        <v>100</v>
      </c>
      <c r="J335" s="32">
        <v>6.2879</v>
      </c>
      <c r="K335" s="32">
        <v>9.34188</v>
      </c>
      <c r="L335" s="32">
        <v>6.38958</v>
      </c>
      <c r="M335" s="15"/>
      <c r="N335" s="15"/>
    </row>
    <row r="336" spans="1:15" ht="24">
      <c r="A336" s="13"/>
      <c r="B336" s="12">
        <v>33</v>
      </c>
      <c r="C336" s="53">
        <v>21992</v>
      </c>
      <c r="D336" s="32">
        <v>515.59</v>
      </c>
      <c r="E336" s="32">
        <v>1.955</v>
      </c>
      <c r="F336" s="31">
        <f t="shared" si="33"/>
        <v>0.168912</v>
      </c>
      <c r="I336" s="117" t="s">
        <v>107</v>
      </c>
      <c r="J336" s="32">
        <v>0</v>
      </c>
      <c r="K336" s="32">
        <v>0</v>
      </c>
      <c r="L336" s="32">
        <v>0</v>
      </c>
      <c r="M336" s="15"/>
      <c r="N336" s="32">
        <f>+AVERAGE(J336:L336)</f>
        <v>0</v>
      </c>
      <c r="O336" s="33">
        <f>N336*F336</f>
        <v>0</v>
      </c>
    </row>
    <row r="337" spans="2:14" s="118" customFormat="1" ht="24.75" thickBot="1">
      <c r="B337" s="119">
        <v>34</v>
      </c>
      <c r="C337" s="120">
        <v>21999</v>
      </c>
      <c r="D337" s="122">
        <v>515.56</v>
      </c>
      <c r="E337" s="122">
        <v>1.675</v>
      </c>
      <c r="F337" s="121">
        <f t="shared" si="33"/>
        <v>0.14472000000000002</v>
      </c>
      <c r="G337" s="122">
        <f t="shared" si="34"/>
        <v>16.96851333333333</v>
      </c>
      <c r="H337" s="121">
        <f t="shared" si="35"/>
        <v>2.4556832496</v>
      </c>
      <c r="I337" s="123" t="s">
        <v>108</v>
      </c>
      <c r="J337" s="122">
        <v>27.50633</v>
      </c>
      <c r="K337" s="122">
        <v>7.2651</v>
      </c>
      <c r="L337" s="122">
        <v>16.13411</v>
      </c>
      <c r="M337" s="124"/>
      <c r="N337" s="124"/>
    </row>
    <row r="338" spans="1:14" ht="24">
      <c r="A338" s="13"/>
      <c r="B338" s="12">
        <v>1</v>
      </c>
      <c r="C338" s="53">
        <v>22032</v>
      </c>
      <c r="D338" s="32">
        <v>515.55</v>
      </c>
      <c r="E338" s="32">
        <v>2.219</v>
      </c>
      <c r="F338" s="31">
        <f t="shared" si="33"/>
        <v>0.1917216</v>
      </c>
      <c r="G338" s="32">
        <f t="shared" si="34"/>
        <v>27.70640333333333</v>
      </c>
      <c r="H338" s="31">
        <f t="shared" si="35"/>
        <v>5.311915977311999</v>
      </c>
      <c r="I338" s="117" t="s">
        <v>46</v>
      </c>
      <c r="J338" s="32">
        <v>28.31858</v>
      </c>
      <c r="K338" s="32">
        <v>26.17725</v>
      </c>
      <c r="L338" s="32">
        <v>28.62338</v>
      </c>
      <c r="M338" s="15"/>
      <c r="N338" s="15"/>
    </row>
    <row r="339" spans="1:14" ht="24">
      <c r="A339" s="13"/>
      <c r="B339" s="12">
        <v>2</v>
      </c>
      <c r="C339" s="53">
        <v>22055</v>
      </c>
      <c r="D339" s="32">
        <v>515.71</v>
      </c>
      <c r="E339" s="32">
        <v>4.905</v>
      </c>
      <c r="F339" s="31">
        <f t="shared" si="33"/>
        <v>0.42379200000000006</v>
      </c>
      <c r="G339" s="32">
        <f t="shared" si="34"/>
        <v>35.40099</v>
      </c>
      <c r="H339" s="31">
        <f t="shared" si="35"/>
        <v>15.002656354080003</v>
      </c>
      <c r="I339" s="117" t="s">
        <v>47</v>
      </c>
      <c r="J339" s="32">
        <v>49.51728</v>
      </c>
      <c r="K339" s="32">
        <v>27.21699</v>
      </c>
      <c r="L339" s="32">
        <v>29.4687</v>
      </c>
      <c r="M339" s="15"/>
      <c r="N339" s="15"/>
    </row>
    <row r="340" spans="1:14" ht="24">
      <c r="A340" s="13"/>
      <c r="B340" s="12">
        <v>3</v>
      </c>
      <c r="C340" s="53">
        <v>22062</v>
      </c>
      <c r="D340" s="32">
        <v>516.16</v>
      </c>
      <c r="E340" s="32">
        <v>17.141</v>
      </c>
      <c r="F340" s="31">
        <f t="shared" si="33"/>
        <v>1.4809824</v>
      </c>
      <c r="G340" s="32">
        <f t="shared" si="34"/>
        <v>2362.33384</v>
      </c>
      <c r="H340" s="31">
        <f t="shared" si="35"/>
        <v>3498.574839964416</v>
      </c>
      <c r="I340" s="117" t="s">
        <v>80</v>
      </c>
      <c r="J340" s="32">
        <v>2384.26248</v>
      </c>
      <c r="K340" s="32">
        <v>2068.40869</v>
      </c>
      <c r="L340" s="32">
        <v>2634.33035</v>
      </c>
      <c r="M340" s="15"/>
      <c r="N340" s="15"/>
    </row>
    <row r="341" spans="1:14" ht="24">
      <c r="A341" s="13"/>
      <c r="B341" s="12">
        <v>4</v>
      </c>
      <c r="C341" s="53">
        <v>22063</v>
      </c>
      <c r="D341" s="32">
        <v>516.06</v>
      </c>
      <c r="E341" s="32">
        <v>14.035</v>
      </c>
      <c r="F341" s="31">
        <f t="shared" si="33"/>
        <v>1.2126240000000001</v>
      </c>
      <c r="G341" s="32">
        <f t="shared" si="34"/>
        <v>564.51549</v>
      </c>
      <c r="H341" s="31">
        <f t="shared" si="35"/>
        <v>684.5450315457601</v>
      </c>
      <c r="I341" s="117" t="s">
        <v>81</v>
      </c>
      <c r="J341" s="32">
        <v>497.73892</v>
      </c>
      <c r="K341" s="32">
        <v>601.21451</v>
      </c>
      <c r="L341" s="32">
        <v>594.59304</v>
      </c>
      <c r="M341" s="15"/>
      <c r="N341" s="15"/>
    </row>
    <row r="342" spans="1:14" ht="24">
      <c r="A342" s="13"/>
      <c r="B342" s="12">
        <v>5</v>
      </c>
      <c r="C342" s="53">
        <v>22087</v>
      </c>
      <c r="D342" s="32">
        <v>515.66</v>
      </c>
      <c r="E342" s="32">
        <v>2.689</v>
      </c>
      <c r="F342" s="31">
        <f t="shared" si="33"/>
        <v>0.23232960000000002</v>
      </c>
      <c r="G342" s="32">
        <f t="shared" si="34"/>
        <v>69.41506666666666</v>
      </c>
      <c r="H342" s="31">
        <f t="shared" si="35"/>
        <v>16.12717467264</v>
      </c>
      <c r="I342" s="117" t="s">
        <v>48</v>
      </c>
      <c r="J342" s="32">
        <v>60.8471</v>
      </c>
      <c r="K342" s="32">
        <v>68.45073</v>
      </c>
      <c r="L342" s="32">
        <v>78.94737</v>
      </c>
      <c r="M342" s="15"/>
      <c r="N342" s="15"/>
    </row>
    <row r="343" spans="1:14" ht="24">
      <c r="A343" s="13"/>
      <c r="B343" s="12">
        <v>6</v>
      </c>
      <c r="C343" s="53">
        <v>22090</v>
      </c>
      <c r="D343" s="32">
        <v>515.61</v>
      </c>
      <c r="E343" s="32">
        <v>1.835</v>
      </c>
      <c r="F343" s="31">
        <f t="shared" si="33"/>
        <v>0.15854400000000002</v>
      </c>
      <c r="G343" s="32">
        <f t="shared" si="34"/>
        <v>23.767979999999998</v>
      </c>
      <c r="H343" s="31">
        <f t="shared" si="35"/>
        <v>3.76827062112</v>
      </c>
      <c r="I343" s="117" t="s">
        <v>49</v>
      </c>
      <c r="J343" s="32">
        <v>16.3212</v>
      </c>
      <c r="K343" s="32">
        <v>26.74989</v>
      </c>
      <c r="L343" s="32">
        <v>28.23285</v>
      </c>
      <c r="M343" s="15"/>
      <c r="N343" s="15"/>
    </row>
    <row r="344" spans="1:14" ht="24">
      <c r="A344" s="13"/>
      <c r="B344" s="12">
        <v>7</v>
      </c>
      <c r="C344" s="53">
        <v>22094</v>
      </c>
      <c r="D344" s="32">
        <v>515.64</v>
      </c>
      <c r="E344" s="32">
        <v>2.239</v>
      </c>
      <c r="F344" s="31">
        <f t="shared" si="33"/>
        <v>0.1934496</v>
      </c>
      <c r="G344" s="32">
        <f t="shared" si="34"/>
        <v>49.556516666666674</v>
      </c>
      <c r="H344" s="31">
        <f t="shared" si="35"/>
        <v>9.586688326560001</v>
      </c>
      <c r="I344" s="117" t="s">
        <v>82</v>
      </c>
      <c r="J344" s="32">
        <v>47.0095</v>
      </c>
      <c r="K344" s="32">
        <v>60.71722</v>
      </c>
      <c r="L344" s="32">
        <v>40.94283</v>
      </c>
      <c r="M344" s="15"/>
      <c r="N344" s="15"/>
    </row>
    <row r="345" spans="1:14" ht="24">
      <c r="A345" s="13"/>
      <c r="B345" s="12">
        <v>8</v>
      </c>
      <c r="C345" s="53">
        <v>22104</v>
      </c>
      <c r="D345" s="32">
        <v>515.66</v>
      </c>
      <c r="E345" s="32">
        <v>2.928</v>
      </c>
      <c r="F345" s="31">
        <f t="shared" si="33"/>
        <v>0.2529792</v>
      </c>
      <c r="G345" s="32">
        <f t="shared" si="34"/>
        <v>44.192493333333324</v>
      </c>
      <c r="H345" s="31">
        <f t="shared" si="35"/>
        <v>11.179781609471998</v>
      </c>
      <c r="I345" s="117" t="s">
        <v>83</v>
      </c>
      <c r="J345" s="32">
        <v>37.10402</v>
      </c>
      <c r="K345" s="32">
        <v>52.70495</v>
      </c>
      <c r="L345" s="32">
        <v>42.76851</v>
      </c>
      <c r="M345" s="15"/>
      <c r="N345" s="15"/>
    </row>
    <row r="346" spans="1:14" ht="24">
      <c r="A346" s="13"/>
      <c r="B346" s="12">
        <v>9</v>
      </c>
      <c r="C346" s="53">
        <v>22108</v>
      </c>
      <c r="D346" s="32">
        <v>515.86</v>
      </c>
      <c r="E346" s="32">
        <v>7.079</v>
      </c>
      <c r="F346" s="31">
        <f t="shared" si="33"/>
        <v>0.6116256</v>
      </c>
      <c r="G346" s="32">
        <f t="shared" si="34"/>
        <v>393.15662000000003</v>
      </c>
      <c r="H346" s="31">
        <f t="shared" si="35"/>
        <v>240.464653601472</v>
      </c>
      <c r="I346" s="117" t="s">
        <v>84</v>
      </c>
      <c r="J346" s="32">
        <v>398.88204</v>
      </c>
      <c r="K346" s="32">
        <v>396.70805</v>
      </c>
      <c r="L346" s="32">
        <v>383.87977</v>
      </c>
      <c r="M346" s="15"/>
      <c r="N346" s="15"/>
    </row>
    <row r="347" spans="1:14" ht="24">
      <c r="A347" s="13"/>
      <c r="B347" s="12">
        <v>10</v>
      </c>
      <c r="C347" s="53">
        <v>22115</v>
      </c>
      <c r="D347" s="32">
        <v>517.28</v>
      </c>
      <c r="E347" s="32">
        <v>83.946</v>
      </c>
      <c r="F347" s="31">
        <f t="shared" si="33"/>
        <v>7.2529344</v>
      </c>
      <c r="G347" s="32">
        <f t="shared" si="34"/>
        <v>3716.019093333334</v>
      </c>
      <c r="H347" s="31">
        <f t="shared" si="35"/>
        <v>26952.042713094146</v>
      </c>
      <c r="I347" s="117" t="s">
        <v>85</v>
      </c>
      <c r="J347" s="32">
        <v>3945.40655</v>
      </c>
      <c r="K347" s="32">
        <v>3103.97163</v>
      </c>
      <c r="L347" s="32">
        <v>4098.6791</v>
      </c>
      <c r="M347" s="15"/>
      <c r="N347" s="15"/>
    </row>
    <row r="348" spans="1:14" ht="24">
      <c r="A348" s="13"/>
      <c r="B348" s="12">
        <v>11</v>
      </c>
      <c r="C348" s="53">
        <v>22136</v>
      </c>
      <c r="D348" s="32">
        <v>515.96</v>
      </c>
      <c r="E348" s="32">
        <v>13.174</v>
      </c>
      <c r="F348" s="31">
        <f t="shared" si="33"/>
        <v>1.1382336</v>
      </c>
      <c r="G348" s="32">
        <f t="shared" si="34"/>
        <v>295.71161666666666</v>
      </c>
      <c r="H348" s="31">
        <f t="shared" si="35"/>
        <v>336.58889800032</v>
      </c>
      <c r="I348" s="117" t="s">
        <v>86</v>
      </c>
      <c r="J348" s="32">
        <v>340.24298</v>
      </c>
      <c r="K348" s="32">
        <v>333.08074</v>
      </c>
      <c r="L348" s="32">
        <v>213.81113</v>
      </c>
      <c r="M348" s="15"/>
      <c r="N348" s="15"/>
    </row>
    <row r="349" spans="1:14" ht="24">
      <c r="A349" s="13"/>
      <c r="B349" s="12">
        <v>12</v>
      </c>
      <c r="C349" s="53">
        <v>22143</v>
      </c>
      <c r="D349" s="32">
        <v>515.77</v>
      </c>
      <c r="E349" s="32">
        <v>6.807</v>
      </c>
      <c r="F349" s="31">
        <f t="shared" si="33"/>
        <v>0.5881248000000001</v>
      </c>
      <c r="G349" s="32">
        <f t="shared" si="34"/>
        <v>160.34036999999998</v>
      </c>
      <c r="H349" s="31">
        <f t="shared" si="35"/>
        <v>94.300148038176</v>
      </c>
      <c r="I349" s="117" t="s">
        <v>87</v>
      </c>
      <c r="J349" s="32">
        <v>166.10159</v>
      </c>
      <c r="K349" s="32">
        <v>162.47515</v>
      </c>
      <c r="L349" s="32">
        <v>152.44437</v>
      </c>
      <c r="M349" s="15"/>
      <c r="N349" s="15"/>
    </row>
    <row r="350" spans="1:14" ht="24">
      <c r="A350" s="13"/>
      <c r="B350" s="12">
        <v>13</v>
      </c>
      <c r="C350" s="53">
        <v>22159</v>
      </c>
      <c r="D350" s="32">
        <v>515.76</v>
      </c>
      <c r="E350" s="32">
        <v>7.062</v>
      </c>
      <c r="F350" s="31">
        <f t="shared" si="33"/>
        <v>0.6101568</v>
      </c>
      <c r="G350" s="32">
        <f t="shared" si="34"/>
        <v>42.383886666666676</v>
      </c>
      <c r="H350" s="31">
        <f t="shared" si="35"/>
        <v>25.86081666009601</v>
      </c>
      <c r="I350" s="117" t="s">
        <v>88</v>
      </c>
      <c r="J350" s="32">
        <v>38.6285</v>
      </c>
      <c r="K350" s="32">
        <v>35.08232</v>
      </c>
      <c r="L350" s="32">
        <v>53.44084</v>
      </c>
      <c r="M350" s="15"/>
      <c r="N350" s="15"/>
    </row>
    <row r="351" spans="1:14" ht="24">
      <c r="A351" s="13"/>
      <c r="B351" s="12">
        <v>14</v>
      </c>
      <c r="C351" s="53">
        <v>22172</v>
      </c>
      <c r="D351" s="32">
        <v>515.94</v>
      </c>
      <c r="E351" s="32">
        <v>11.462</v>
      </c>
      <c r="F351" s="31">
        <f t="shared" si="33"/>
        <v>0.9903168</v>
      </c>
      <c r="G351" s="32">
        <f t="shared" si="34"/>
        <v>207.02178</v>
      </c>
      <c r="H351" s="31">
        <f t="shared" si="35"/>
        <v>205.017146699904</v>
      </c>
      <c r="I351" s="117" t="s">
        <v>89</v>
      </c>
      <c r="J351" s="32">
        <v>187.95165</v>
      </c>
      <c r="K351" s="32">
        <v>189.20441</v>
      </c>
      <c r="L351" s="32">
        <v>243.90928</v>
      </c>
      <c r="M351" s="15"/>
      <c r="N351" s="15"/>
    </row>
    <row r="352" spans="1:14" ht="24">
      <c r="A352" s="13"/>
      <c r="B352" s="12">
        <v>15</v>
      </c>
      <c r="C352" s="53">
        <v>22178</v>
      </c>
      <c r="D352" s="32">
        <v>516.01</v>
      </c>
      <c r="E352" s="32">
        <v>15.896</v>
      </c>
      <c r="F352" s="31">
        <f t="shared" si="33"/>
        <v>1.3734144000000001</v>
      </c>
      <c r="G352" s="32">
        <f t="shared" si="34"/>
        <v>211.09134000000003</v>
      </c>
      <c r="H352" s="31">
        <f t="shared" si="35"/>
        <v>289.9158860712961</v>
      </c>
      <c r="I352" s="117" t="s">
        <v>90</v>
      </c>
      <c r="J352" s="32">
        <v>201.42421</v>
      </c>
      <c r="K352" s="32">
        <v>185.40457</v>
      </c>
      <c r="L352" s="32">
        <v>246.44524</v>
      </c>
      <c r="M352" s="15"/>
      <c r="N352" s="15"/>
    </row>
    <row r="353" spans="1:14" ht="24">
      <c r="A353" s="13"/>
      <c r="B353" s="12">
        <v>16</v>
      </c>
      <c r="C353" s="53">
        <v>22187</v>
      </c>
      <c r="D353" s="32">
        <v>515.89</v>
      </c>
      <c r="E353" s="32">
        <v>11.429</v>
      </c>
      <c r="F353" s="31">
        <f t="shared" si="33"/>
        <v>0.9874656</v>
      </c>
      <c r="G353" s="32">
        <f t="shared" si="34"/>
        <v>296.55136666666664</v>
      </c>
      <c r="H353" s="31">
        <f t="shared" si="35"/>
        <v>292.83427321632</v>
      </c>
      <c r="I353" s="117" t="s">
        <v>91</v>
      </c>
      <c r="J353" s="32">
        <v>100.26231</v>
      </c>
      <c r="K353" s="32">
        <v>89.09198</v>
      </c>
      <c r="L353" s="32">
        <v>700.29981</v>
      </c>
      <c r="M353" s="15"/>
      <c r="N353" s="15"/>
    </row>
    <row r="354" spans="1:14" ht="24">
      <c r="A354" s="13"/>
      <c r="B354" s="12">
        <v>17</v>
      </c>
      <c r="C354" s="53">
        <v>22194</v>
      </c>
      <c r="D354" s="32">
        <v>516.21</v>
      </c>
      <c r="E354" s="32">
        <v>29.365</v>
      </c>
      <c r="F354" s="31">
        <f t="shared" si="33"/>
        <v>2.537136</v>
      </c>
      <c r="G354" s="32">
        <f t="shared" si="34"/>
        <v>492.18703000000005</v>
      </c>
      <c r="H354" s="31">
        <f t="shared" si="35"/>
        <v>1248.74543254608</v>
      </c>
      <c r="I354" s="117" t="s">
        <v>92</v>
      </c>
      <c r="J354" s="32">
        <v>723.69763</v>
      </c>
      <c r="K354" s="32">
        <v>408.03587</v>
      </c>
      <c r="L354" s="32">
        <v>344.82759</v>
      </c>
      <c r="M354" s="15"/>
      <c r="N354" s="15"/>
    </row>
    <row r="355" spans="1:14" ht="24">
      <c r="A355" s="13"/>
      <c r="B355" s="12">
        <v>18</v>
      </c>
      <c r="C355" s="53">
        <v>22200</v>
      </c>
      <c r="D355" s="32">
        <v>516.49</v>
      </c>
      <c r="E355" s="32">
        <v>46.928</v>
      </c>
      <c r="F355" s="31">
        <f t="shared" si="33"/>
        <v>4.0545792</v>
      </c>
      <c r="G355" s="32">
        <f t="shared" si="34"/>
        <v>440.1429033333333</v>
      </c>
      <c r="H355" s="31">
        <f t="shared" si="35"/>
        <v>1784.594260882944</v>
      </c>
      <c r="I355" s="12" t="s">
        <v>93</v>
      </c>
      <c r="J355" s="32">
        <v>475.66802</v>
      </c>
      <c r="K355" s="32">
        <v>451.58892</v>
      </c>
      <c r="L355" s="32">
        <v>393.17177</v>
      </c>
      <c r="M355" s="15"/>
      <c r="N355" s="15"/>
    </row>
    <row r="356" spans="1:14" ht="24">
      <c r="A356" s="13"/>
      <c r="B356" s="12">
        <v>19</v>
      </c>
      <c r="C356" s="53">
        <v>22220</v>
      </c>
      <c r="D356" s="32">
        <v>515.93</v>
      </c>
      <c r="E356" s="32">
        <v>11.968</v>
      </c>
      <c r="F356" s="31">
        <f t="shared" si="33"/>
        <v>1.0340352000000002</v>
      </c>
      <c r="G356" s="32">
        <f t="shared" si="34"/>
        <v>253.01518333333334</v>
      </c>
      <c r="H356" s="31">
        <f t="shared" si="35"/>
        <v>261.62660570112007</v>
      </c>
      <c r="I356" s="12" t="s">
        <v>94</v>
      </c>
      <c r="J356" s="32">
        <v>282.644</v>
      </c>
      <c r="K356" s="32">
        <v>244.70588</v>
      </c>
      <c r="L356" s="32">
        <v>231.69567</v>
      </c>
      <c r="M356" s="15"/>
      <c r="N356" s="15"/>
    </row>
    <row r="357" spans="1:14" ht="24">
      <c r="A357" s="13"/>
      <c r="B357" s="12">
        <v>20</v>
      </c>
      <c r="C357" s="53">
        <v>22235</v>
      </c>
      <c r="D357" s="32">
        <v>515.79</v>
      </c>
      <c r="E357" s="32">
        <v>11.785</v>
      </c>
      <c r="F357" s="31">
        <f t="shared" si="33"/>
        <v>1.018224</v>
      </c>
      <c r="G357" s="32">
        <f t="shared" si="34"/>
        <v>113.01404666666666</v>
      </c>
      <c r="H357" s="31">
        <f t="shared" si="35"/>
        <v>115.07361465311999</v>
      </c>
      <c r="I357" s="12" t="s">
        <v>95</v>
      </c>
      <c r="J357" s="32">
        <v>110.04126</v>
      </c>
      <c r="K357" s="32">
        <v>121.23858</v>
      </c>
      <c r="L357" s="32">
        <v>107.7623</v>
      </c>
      <c r="M357" s="15"/>
      <c r="N357" s="15"/>
    </row>
    <row r="358" spans="1:14" ht="24">
      <c r="A358" s="13"/>
      <c r="B358" s="12">
        <v>21</v>
      </c>
      <c r="C358" s="53">
        <v>22243</v>
      </c>
      <c r="D358" s="32">
        <v>515.76</v>
      </c>
      <c r="E358" s="32">
        <v>9.785</v>
      </c>
      <c r="F358" s="31">
        <f t="shared" si="33"/>
        <v>0.8454240000000001</v>
      </c>
      <c r="G358" s="32">
        <f t="shared" si="34"/>
        <v>134.17082</v>
      </c>
      <c r="H358" s="31">
        <f t="shared" si="35"/>
        <v>113.43123132768</v>
      </c>
      <c r="I358" s="12" t="s">
        <v>96</v>
      </c>
      <c r="J358" s="32">
        <v>159.40242</v>
      </c>
      <c r="K358" s="32">
        <v>127.57948</v>
      </c>
      <c r="L358" s="32">
        <v>115.53056</v>
      </c>
      <c r="M358" s="15"/>
      <c r="N358" s="15"/>
    </row>
    <row r="359" spans="1:14" ht="24">
      <c r="A359" s="13"/>
      <c r="B359" s="12">
        <v>22</v>
      </c>
      <c r="C359" s="53">
        <v>22248</v>
      </c>
      <c r="D359" s="32">
        <v>515.76</v>
      </c>
      <c r="E359" s="32">
        <v>9.442</v>
      </c>
      <c r="F359" s="31">
        <f t="shared" si="33"/>
        <v>0.8157888000000001</v>
      </c>
      <c r="G359" s="32">
        <f t="shared" si="34"/>
        <v>67.34824666666667</v>
      </c>
      <c r="H359" s="31">
        <f t="shared" si="35"/>
        <v>54.94194533030401</v>
      </c>
      <c r="I359" s="12" t="s">
        <v>73</v>
      </c>
      <c r="J359" s="32">
        <v>47.45066</v>
      </c>
      <c r="K359" s="32">
        <v>60.86812</v>
      </c>
      <c r="L359" s="32">
        <v>93.72596</v>
      </c>
      <c r="M359" s="15"/>
      <c r="N359" s="15"/>
    </row>
    <row r="360" spans="1:14" ht="24">
      <c r="A360" s="13"/>
      <c r="B360" s="12">
        <v>23</v>
      </c>
      <c r="C360" s="53">
        <v>22256</v>
      </c>
      <c r="D360" s="32">
        <v>515.71</v>
      </c>
      <c r="E360" s="32">
        <v>5.94</v>
      </c>
      <c r="F360" s="31">
        <f t="shared" si="33"/>
        <v>0.513216</v>
      </c>
      <c r="G360" s="32">
        <f t="shared" si="34"/>
        <v>48.82375</v>
      </c>
      <c r="H360" s="31">
        <f t="shared" si="35"/>
        <v>25.05712968</v>
      </c>
      <c r="I360" s="12" t="s">
        <v>74</v>
      </c>
      <c r="J360" s="32">
        <v>50.90649</v>
      </c>
      <c r="K360" s="32">
        <v>52.22218</v>
      </c>
      <c r="L360" s="32">
        <v>43.34258</v>
      </c>
      <c r="M360" s="15"/>
      <c r="N360" s="15"/>
    </row>
    <row r="361" spans="1:14" ht="24">
      <c r="A361" s="13"/>
      <c r="B361" s="12">
        <v>24</v>
      </c>
      <c r="C361" s="53">
        <v>22269</v>
      </c>
      <c r="D361" s="32">
        <v>515.68</v>
      </c>
      <c r="E361" s="32">
        <v>5.326</v>
      </c>
      <c r="F361" s="31">
        <f t="shared" si="33"/>
        <v>0.4601664</v>
      </c>
      <c r="G361" s="32">
        <f t="shared" si="34"/>
        <v>44.82871</v>
      </c>
      <c r="H361" s="31">
        <f t="shared" si="35"/>
        <v>20.628666097344</v>
      </c>
      <c r="I361" s="12" t="s">
        <v>75</v>
      </c>
      <c r="J361" s="32">
        <v>35.74529</v>
      </c>
      <c r="K361" s="32">
        <v>58.51375</v>
      </c>
      <c r="L361" s="32">
        <v>40.22709</v>
      </c>
      <c r="M361" s="15"/>
      <c r="N361" s="15"/>
    </row>
    <row r="362" spans="1:14" ht="24">
      <c r="A362" s="13"/>
      <c r="B362" s="12">
        <v>25</v>
      </c>
      <c r="C362" s="53">
        <v>22275</v>
      </c>
      <c r="D362" s="32">
        <v>515.66</v>
      </c>
      <c r="E362" s="32">
        <v>4.914</v>
      </c>
      <c r="F362" s="31">
        <f t="shared" si="33"/>
        <v>0.4245696</v>
      </c>
      <c r="G362" s="32">
        <f t="shared" si="34"/>
        <v>30.683183333333332</v>
      </c>
      <c r="H362" s="31">
        <f t="shared" si="35"/>
        <v>13.02714687456</v>
      </c>
      <c r="I362" s="12" t="s">
        <v>76</v>
      </c>
      <c r="J362" s="32">
        <v>41.35868</v>
      </c>
      <c r="K362" s="32">
        <v>20.13213</v>
      </c>
      <c r="L362" s="32">
        <v>30.55874</v>
      </c>
      <c r="M362" s="15"/>
      <c r="N362" s="15"/>
    </row>
    <row r="363" spans="1:14" ht="24">
      <c r="A363" s="13"/>
      <c r="B363" s="12">
        <v>26</v>
      </c>
      <c r="C363" s="53">
        <v>22290</v>
      </c>
      <c r="D363" s="32">
        <v>515.636</v>
      </c>
      <c r="E363" s="32">
        <v>5.263</v>
      </c>
      <c r="F363" s="31">
        <f t="shared" si="33"/>
        <v>0.4547232</v>
      </c>
      <c r="G363" s="32">
        <f t="shared" si="34"/>
        <v>9.6964</v>
      </c>
      <c r="H363" s="31">
        <f t="shared" si="35"/>
        <v>4.40917803648</v>
      </c>
      <c r="I363" s="12" t="s">
        <v>77</v>
      </c>
      <c r="J363" s="32">
        <v>2.24492</v>
      </c>
      <c r="K363" s="32">
        <v>25.2738</v>
      </c>
      <c r="L363" s="32">
        <v>1.57048</v>
      </c>
      <c r="M363" s="15"/>
      <c r="N363" s="15"/>
    </row>
    <row r="364" spans="1:14" ht="24">
      <c r="A364" s="13"/>
      <c r="B364" s="12">
        <v>27</v>
      </c>
      <c r="C364" s="53">
        <v>22306</v>
      </c>
      <c r="D364" s="32">
        <v>515.576</v>
      </c>
      <c r="E364" s="32">
        <v>3.357</v>
      </c>
      <c r="F364" s="31">
        <f t="shared" si="33"/>
        <v>0.29004480000000005</v>
      </c>
      <c r="G364" s="32">
        <f t="shared" si="34"/>
        <v>16.84066</v>
      </c>
      <c r="H364" s="31">
        <f t="shared" si="35"/>
        <v>4.884545861568001</v>
      </c>
      <c r="I364" s="12" t="s">
        <v>78</v>
      </c>
      <c r="J364" s="32">
        <v>20.70649</v>
      </c>
      <c r="K364" s="32">
        <v>19.16683</v>
      </c>
      <c r="L364" s="32">
        <v>10.64866</v>
      </c>
      <c r="M364" s="15"/>
      <c r="N364" s="15"/>
    </row>
    <row r="365" spans="1:14" ht="24">
      <c r="A365" s="13"/>
      <c r="B365" s="12">
        <v>28</v>
      </c>
      <c r="C365" s="53">
        <v>22311</v>
      </c>
      <c r="D365" s="32">
        <v>515.586</v>
      </c>
      <c r="E365" s="32">
        <v>3.914</v>
      </c>
      <c r="F365" s="31">
        <f t="shared" si="33"/>
        <v>0.3381696</v>
      </c>
      <c r="G365" s="32">
        <f t="shared" si="34"/>
        <v>16.901123333333334</v>
      </c>
      <c r="H365" s="31">
        <f t="shared" si="35"/>
        <v>5.715446117184</v>
      </c>
      <c r="I365" s="12" t="s">
        <v>79</v>
      </c>
      <c r="J365" s="32">
        <v>17.61935</v>
      </c>
      <c r="K365" s="32">
        <v>14.10019</v>
      </c>
      <c r="L365" s="32">
        <v>18.98383</v>
      </c>
      <c r="M365" s="15"/>
      <c r="N365" s="15"/>
    </row>
    <row r="366" spans="1:14" ht="24">
      <c r="A366" s="13"/>
      <c r="B366" s="12">
        <v>29</v>
      </c>
      <c r="C366" s="53">
        <v>22320</v>
      </c>
      <c r="D366" s="32">
        <v>515.56</v>
      </c>
      <c r="E366" s="32">
        <v>3.494</v>
      </c>
      <c r="F366" s="31">
        <f t="shared" si="33"/>
        <v>0.3018816</v>
      </c>
      <c r="G366" s="32">
        <f t="shared" si="34"/>
        <v>11.076590000000001</v>
      </c>
      <c r="H366" s="31">
        <f t="shared" si="35"/>
        <v>3.343818711744001</v>
      </c>
      <c r="I366" s="12" t="s">
        <v>101</v>
      </c>
      <c r="J366" s="32">
        <v>14.77064</v>
      </c>
      <c r="K366" s="32">
        <v>4.46578</v>
      </c>
      <c r="L366" s="32">
        <v>13.99335</v>
      </c>
      <c r="M366" s="15"/>
      <c r="N366" s="15"/>
    </row>
    <row r="367" spans="1:14" ht="24">
      <c r="A367" s="13"/>
      <c r="B367" s="12">
        <v>30</v>
      </c>
      <c r="C367" s="53">
        <v>22325</v>
      </c>
      <c r="D367" s="32">
        <v>515.57</v>
      </c>
      <c r="E367" s="32">
        <v>3.671</v>
      </c>
      <c r="F367" s="31">
        <f aca="true" t="shared" si="36" ref="F367:F507">E367*0.0864</f>
        <v>0.3171744</v>
      </c>
      <c r="G367" s="32">
        <f t="shared" si="34"/>
        <v>8.860336666666667</v>
      </c>
      <c r="H367" s="31">
        <f t="shared" si="35"/>
        <v>2.8102719660480004</v>
      </c>
      <c r="I367" s="12" t="s">
        <v>98</v>
      </c>
      <c r="J367" s="32">
        <v>1.60974</v>
      </c>
      <c r="K367" s="32">
        <v>8.90035</v>
      </c>
      <c r="L367" s="32">
        <v>16.07092</v>
      </c>
      <c r="M367" s="15"/>
      <c r="N367" s="15"/>
    </row>
    <row r="368" spans="1:14" ht="24">
      <c r="A368" s="13"/>
      <c r="B368" s="12">
        <v>31</v>
      </c>
      <c r="C368" s="53">
        <v>22333</v>
      </c>
      <c r="D368" s="32">
        <v>515.56</v>
      </c>
      <c r="E368" s="32">
        <v>3.209</v>
      </c>
      <c r="F368" s="31">
        <f t="shared" si="36"/>
        <v>0.27725760000000005</v>
      </c>
      <c r="G368" s="32">
        <f t="shared" si="34"/>
        <v>19.8169</v>
      </c>
      <c r="H368" s="31">
        <f t="shared" si="35"/>
        <v>5.494386133440001</v>
      </c>
      <c r="I368" s="12" t="s">
        <v>99</v>
      </c>
      <c r="J368" s="32">
        <v>15.5502</v>
      </c>
      <c r="K368" s="32">
        <v>23.0267</v>
      </c>
      <c r="L368" s="32">
        <v>20.8738</v>
      </c>
      <c r="M368" s="15"/>
      <c r="N368" s="15"/>
    </row>
    <row r="369" spans="1:14" ht="24">
      <c r="A369" s="13"/>
      <c r="B369" s="12">
        <v>32</v>
      </c>
      <c r="C369" s="53">
        <v>22354</v>
      </c>
      <c r="D369" s="32">
        <v>515.53</v>
      </c>
      <c r="E369" s="32">
        <v>3.007</v>
      </c>
      <c r="F369" s="31">
        <f t="shared" si="36"/>
        <v>0.2598048</v>
      </c>
      <c r="G369" s="32"/>
      <c r="H369" s="31"/>
      <c r="I369" s="12" t="s">
        <v>100</v>
      </c>
      <c r="J369" s="32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53">
        <v>22361</v>
      </c>
      <c r="D370" s="32">
        <v>515.52</v>
      </c>
      <c r="E370" s="32">
        <v>2.634</v>
      </c>
      <c r="F370" s="31">
        <f t="shared" si="36"/>
        <v>0.2275776</v>
      </c>
      <c r="G370" s="32"/>
      <c r="H370" s="31"/>
      <c r="I370" s="12" t="s">
        <v>107</v>
      </c>
      <c r="J370" s="32">
        <v>0</v>
      </c>
      <c r="K370" s="15">
        <v>0</v>
      </c>
      <c r="L370" s="15">
        <v>0</v>
      </c>
      <c r="M370" s="15"/>
      <c r="N370" s="15"/>
    </row>
    <row r="371" spans="2:14" s="118" customFormat="1" ht="24.75" thickBot="1">
      <c r="B371" s="119">
        <v>34</v>
      </c>
      <c r="C371" s="120">
        <v>22367</v>
      </c>
      <c r="D371" s="122">
        <v>515.5</v>
      </c>
      <c r="E371" s="122">
        <v>2.787</v>
      </c>
      <c r="F371" s="121">
        <f t="shared" si="36"/>
        <v>0.2407968</v>
      </c>
      <c r="G371" s="122"/>
      <c r="H371" s="121"/>
      <c r="I371" s="119" t="s">
        <v>108</v>
      </c>
      <c r="J371" s="122">
        <v>0</v>
      </c>
      <c r="K371" s="124">
        <v>0</v>
      </c>
      <c r="L371" s="124">
        <v>0</v>
      </c>
      <c r="M371" s="124"/>
      <c r="N371" s="124"/>
    </row>
    <row r="372" spans="1:14" ht="24">
      <c r="A372" s="13"/>
      <c r="B372" s="12">
        <v>1</v>
      </c>
      <c r="C372" s="53">
        <v>22375</v>
      </c>
      <c r="D372" s="32">
        <v>515.51</v>
      </c>
      <c r="E372" s="32">
        <v>2.621</v>
      </c>
      <c r="F372" s="31">
        <f t="shared" si="36"/>
        <v>0.2264544</v>
      </c>
      <c r="G372" s="32">
        <f aca="true" t="shared" si="37" ref="G372:G507">+AVERAGE(J372:L372)</f>
        <v>30.399109999999997</v>
      </c>
      <c r="H372" s="31">
        <f aca="true" t="shared" si="38" ref="H372:H507">G372*F372</f>
        <v>6.884012215583999</v>
      </c>
      <c r="I372" s="117" t="s">
        <v>46</v>
      </c>
      <c r="J372" s="32">
        <v>24.18808</v>
      </c>
      <c r="K372" s="32">
        <v>27.90327</v>
      </c>
      <c r="L372" s="32">
        <v>39.10598</v>
      </c>
      <c r="M372" s="15"/>
      <c r="N372" s="15"/>
    </row>
    <row r="373" spans="1:14" ht="24">
      <c r="A373" s="13"/>
      <c r="B373" s="12">
        <v>2</v>
      </c>
      <c r="C373" s="53">
        <v>22394</v>
      </c>
      <c r="D373" s="32">
        <v>515.49</v>
      </c>
      <c r="E373" s="32">
        <v>3.003</v>
      </c>
      <c r="F373" s="31">
        <f t="shared" si="36"/>
        <v>0.2594592</v>
      </c>
      <c r="G373" s="32">
        <f t="shared" si="37"/>
        <v>24.54307</v>
      </c>
      <c r="H373" s="31">
        <f t="shared" si="38"/>
        <v>6.367925307744</v>
      </c>
      <c r="I373" s="117" t="s">
        <v>47</v>
      </c>
      <c r="J373" s="32">
        <v>27.09503</v>
      </c>
      <c r="K373" s="32">
        <v>35.90966</v>
      </c>
      <c r="L373" s="32">
        <v>10.62452</v>
      </c>
      <c r="M373" s="15"/>
      <c r="N373" s="15"/>
    </row>
    <row r="374" spans="1:14" ht="24">
      <c r="A374" s="13"/>
      <c r="B374" s="12">
        <v>3</v>
      </c>
      <c r="C374" s="53">
        <v>22419</v>
      </c>
      <c r="D374" s="32">
        <v>515.606</v>
      </c>
      <c r="E374" s="32">
        <v>4.259</v>
      </c>
      <c r="F374" s="31">
        <f t="shared" si="36"/>
        <v>0.36797760000000007</v>
      </c>
      <c r="G374" s="32">
        <f t="shared" si="37"/>
        <v>37.28359333333333</v>
      </c>
      <c r="H374" s="31">
        <f t="shared" si="38"/>
        <v>13.719527194176</v>
      </c>
      <c r="I374" s="117" t="s">
        <v>80</v>
      </c>
      <c r="J374" s="32">
        <v>37.04101</v>
      </c>
      <c r="K374" s="32">
        <v>28.81928</v>
      </c>
      <c r="L374" s="32">
        <v>45.99049</v>
      </c>
      <c r="M374" s="15"/>
      <c r="N374" s="15"/>
    </row>
    <row r="375" spans="1:14" ht="24">
      <c r="A375" s="13"/>
      <c r="B375" s="12">
        <v>4</v>
      </c>
      <c r="C375" s="53">
        <v>22424</v>
      </c>
      <c r="D375" s="32">
        <v>515.616</v>
      </c>
      <c r="E375" s="32">
        <v>4.61</v>
      </c>
      <c r="F375" s="31">
        <f t="shared" si="36"/>
        <v>0.39830400000000005</v>
      </c>
      <c r="G375" s="32">
        <f t="shared" si="37"/>
        <v>90.05302999999999</v>
      </c>
      <c r="H375" s="31">
        <f t="shared" si="38"/>
        <v>35.86848206112</v>
      </c>
      <c r="I375" s="117" t="s">
        <v>81</v>
      </c>
      <c r="J375" s="32">
        <v>91.94993</v>
      </c>
      <c r="K375" s="32">
        <v>90.32972</v>
      </c>
      <c r="L375" s="32">
        <v>87.87944</v>
      </c>
      <c r="M375" s="15"/>
      <c r="N375" s="15"/>
    </row>
    <row r="376" spans="1:14" ht="24">
      <c r="A376" s="13"/>
      <c r="B376" s="12">
        <v>5</v>
      </c>
      <c r="C376" s="53">
        <v>22431</v>
      </c>
      <c r="D376" s="32">
        <v>515.636</v>
      </c>
      <c r="E376" s="32">
        <v>5.404</v>
      </c>
      <c r="F376" s="31">
        <f t="shared" si="36"/>
        <v>0.46690560000000003</v>
      </c>
      <c r="G376" s="32">
        <f t="shared" si="37"/>
        <v>113.55977666666666</v>
      </c>
      <c r="H376" s="31">
        <f t="shared" si="38"/>
        <v>53.021695660416</v>
      </c>
      <c r="I376" s="117" t="s">
        <v>48</v>
      </c>
      <c r="J376" s="32">
        <v>103.57143</v>
      </c>
      <c r="K376" s="32">
        <v>135.9863</v>
      </c>
      <c r="L376" s="32">
        <v>101.1216</v>
      </c>
      <c r="M376" s="15"/>
      <c r="N376" s="15"/>
    </row>
    <row r="377" spans="1:14" ht="24">
      <c r="A377" s="13"/>
      <c r="B377" s="12">
        <v>6</v>
      </c>
      <c r="C377" s="53">
        <v>22439</v>
      </c>
      <c r="D377" s="32">
        <v>515.61</v>
      </c>
      <c r="E377" s="32">
        <v>3.52</v>
      </c>
      <c r="F377" s="31">
        <f t="shared" si="36"/>
        <v>0.304128</v>
      </c>
      <c r="G377" s="32">
        <f t="shared" si="37"/>
        <v>80.78340666666666</v>
      </c>
      <c r="H377" s="31">
        <f t="shared" si="38"/>
        <v>24.56849590272</v>
      </c>
      <c r="I377" s="117" t="s">
        <v>49</v>
      </c>
      <c r="J377" s="32">
        <v>79.49892</v>
      </c>
      <c r="K377" s="32">
        <v>73.56296</v>
      </c>
      <c r="L377" s="32">
        <v>89.28834</v>
      </c>
      <c r="M377" s="15"/>
      <c r="N377" s="15"/>
    </row>
    <row r="378" spans="1:14" ht="24">
      <c r="A378" s="13"/>
      <c r="B378" s="12">
        <v>7</v>
      </c>
      <c r="C378" s="53">
        <v>22450</v>
      </c>
      <c r="D378" s="32">
        <v>515.59</v>
      </c>
      <c r="E378" s="32">
        <v>3.774</v>
      </c>
      <c r="F378" s="31">
        <f t="shared" si="36"/>
        <v>0.3260736</v>
      </c>
      <c r="G378" s="32">
        <f t="shared" si="37"/>
        <v>37.62781966666667</v>
      </c>
      <c r="H378" s="31">
        <f t="shared" si="38"/>
        <v>12.269438618860802</v>
      </c>
      <c r="I378" s="117" t="s">
        <v>82</v>
      </c>
      <c r="J378" s="32">
        <v>38.989749</v>
      </c>
      <c r="K378" s="32">
        <v>39.64267</v>
      </c>
      <c r="L378" s="32">
        <v>34.25104</v>
      </c>
      <c r="M378" s="15"/>
      <c r="N378" s="15"/>
    </row>
    <row r="379" spans="1:14" ht="24">
      <c r="A379" s="13"/>
      <c r="B379" s="12">
        <v>8</v>
      </c>
      <c r="C379" s="53">
        <v>22458</v>
      </c>
      <c r="D379" s="32">
        <v>515.62</v>
      </c>
      <c r="E379" s="32">
        <v>4.696</v>
      </c>
      <c r="F379" s="31">
        <f t="shared" si="36"/>
        <v>0.4057344</v>
      </c>
      <c r="G379" s="32">
        <f t="shared" si="37"/>
        <v>34.571513333333336</v>
      </c>
      <c r="H379" s="31">
        <f t="shared" si="38"/>
        <v>14.026852219392001</v>
      </c>
      <c r="I379" s="117" t="s">
        <v>83</v>
      </c>
      <c r="J379" s="32">
        <v>37.89777</v>
      </c>
      <c r="K379" s="32">
        <v>35.60529</v>
      </c>
      <c r="L379" s="32">
        <v>30.21148</v>
      </c>
      <c r="M379" s="15"/>
      <c r="N379" s="15"/>
    </row>
    <row r="380" spans="1:14" ht="24">
      <c r="A380" s="13"/>
      <c r="B380" s="12">
        <v>9</v>
      </c>
      <c r="C380" s="53">
        <v>22481</v>
      </c>
      <c r="D380" s="32">
        <v>515.56</v>
      </c>
      <c r="E380" s="32">
        <v>4.891</v>
      </c>
      <c r="F380" s="31">
        <f t="shared" si="36"/>
        <v>0.4225824</v>
      </c>
      <c r="G380" s="32">
        <f t="shared" si="37"/>
        <v>108.33783666666666</v>
      </c>
      <c r="H380" s="31">
        <f t="shared" si="38"/>
        <v>45.781663029408</v>
      </c>
      <c r="I380" s="117" t="s">
        <v>84</v>
      </c>
      <c r="J380" s="32">
        <v>107.85878</v>
      </c>
      <c r="K380" s="32">
        <v>99.8941</v>
      </c>
      <c r="L380" s="32">
        <v>117.26063</v>
      </c>
      <c r="M380" s="15"/>
      <c r="N380" s="15"/>
    </row>
    <row r="381" spans="1:14" ht="24">
      <c r="A381" s="13"/>
      <c r="B381" s="12">
        <v>10</v>
      </c>
      <c r="C381" s="53">
        <v>22485</v>
      </c>
      <c r="D381" s="32">
        <v>515.66</v>
      </c>
      <c r="E381" s="32">
        <v>5.389</v>
      </c>
      <c r="F381" s="31">
        <f t="shared" si="36"/>
        <v>0.46560960000000007</v>
      </c>
      <c r="G381" s="32">
        <f t="shared" si="37"/>
        <v>80.93700333333334</v>
      </c>
      <c r="H381" s="31">
        <f t="shared" si="38"/>
        <v>37.68504574723201</v>
      </c>
      <c r="I381" s="117" t="s">
        <v>85</v>
      </c>
      <c r="J381" s="32">
        <v>79.58967</v>
      </c>
      <c r="K381" s="32">
        <v>90.33087</v>
      </c>
      <c r="L381" s="32">
        <v>72.89047</v>
      </c>
      <c r="M381" s="15"/>
      <c r="N381" s="15"/>
    </row>
    <row r="382" spans="1:14" ht="24">
      <c r="A382" s="13"/>
      <c r="B382" s="12">
        <v>11</v>
      </c>
      <c r="C382" s="53">
        <v>22492</v>
      </c>
      <c r="D382" s="32">
        <v>515.71</v>
      </c>
      <c r="E382" s="32">
        <v>6.4</v>
      </c>
      <c r="F382" s="31">
        <f t="shared" si="36"/>
        <v>0.55296</v>
      </c>
      <c r="G382" s="32">
        <f t="shared" si="37"/>
        <v>33.71758</v>
      </c>
      <c r="H382" s="31">
        <f t="shared" si="38"/>
        <v>18.6444730368</v>
      </c>
      <c r="I382" s="117" t="s">
        <v>86</v>
      </c>
      <c r="J382" s="32">
        <v>44.45082</v>
      </c>
      <c r="K382" s="32">
        <v>27.5156</v>
      </c>
      <c r="L382" s="32">
        <v>29.18632</v>
      </c>
      <c r="M382" s="15"/>
      <c r="N382" s="15"/>
    </row>
    <row r="383" spans="1:14" ht="24">
      <c r="A383" s="13"/>
      <c r="B383" s="12">
        <v>12</v>
      </c>
      <c r="C383" s="53">
        <v>22509</v>
      </c>
      <c r="D383" s="32">
        <v>515.69</v>
      </c>
      <c r="E383" s="32">
        <v>7.126</v>
      </c>
      <c r="F383" s="31">
        <f t="shared" si="36"/>
        <v>0.6156864000000001</v>
      </c>
      <c r="G383" s="32">
        <f t="shared" si="37"/>
        <v>341.3080733333333</v>
      </c>
      <c r="H383" s="31">
        <f t="shared" si="38"/>
        <v>210.138738961536</v>
      </c>
      <c r="I383" s="117" t="s">
        <v>87</v>
      </c>
      <c r="J383" s="32">
        <v>318.01378</v>
      </c>
      <c r="K383" s="32">
        <v>348.94398</v>
      </c>
      <c r="L383" s="32">
        <v>356.96646</v>
      </c>
      <c r="M383" s="15"/>
      <c r="N383" s="15"/>
    </row>
    <row r="384" spans="1:14" ht="24">
      <c r="A384" s="13"/>
      <c r="B384" s="12">
        <v>13</v>
      </c>
      <c r="C384" s="53">
        <v>22515</v>
      </c>
      <c r="D384" s="32">
        <v>515.88</v>
      </c>
      <c r="E384" s="32">
        <v>11.902</v>
      </c>
      <c r="F384" s="31">
        <f t="shared" si="36"/>
        <v>1.0283328</v>
      </c>
      <c r="G384" s="32">
        <f t="shared" si="37"/>
        <v>162.52765</v>
      </c>
      <c r="H384" s="31">
        <f t="shared" si="38"/>
        <v>167.13251340192</v>
      </c>
      <c r="I384" s="117" t="s">
        <v>88</v>
      </c>
      <c r="J384" s="32">
        <v>162.97652</v>
      </c>
      <c r="K384" s="32">
        <v>164.43558</v>
      </c>
      <c r="L384" s="32">
        <v>160.17085</v>
      </c>
      <c r="M384" s="15"/>
      <c r="N384" s="15"/>
    </row>
    <row r="385" spans="1:14" ht="24">
      <c r="A385" s="13"/>
      <c r="B385" s="12">
        <v>14</v>
      </c>
      <c r="C385" s="53">
        <v>22521</v>
      </c>
      <c r="D385" s="32">
        <v>515.96</v>
      </c>
      <c r="E385" s="32">
        <v>20.456</v>
      </c>
      <c r="F385" s="31">
        <f t="shared" si="36"/>
        <v>1.7673984</v>
      </c>
      <c r="G385" s="32">
        <f t="shared" si="37"/>
        <v>460.2968333333333</v>
      </c>
      <c r="H385" s="31">
        <f t="shared" si="38"/>
        <v>813.5278867584</v>
      </c>
      <c r="I385" s="117" t="s">
        <v>89</v>
      </c>
      <c r="J385" s="32">
        <v>451.9573</v>
      </c>
      <c r="K385" s="32">
        <v>462.25302</v>
      </c>
      <c r="L385" s="32">
        <v>466.68018</v>
      </c>
      <c r="M385" s="15"/>
      <c r="N385" s="15"/>
    </row>
    <row r="386" spans="1:14" ht="24">
      <c r="A386" s="13"/>
      <c r="B386" s="12">
        <v>15</v>
      </c>
      <c r="C386" s="53">
        <v>22531</v>
      </c>
      <c r="D386" s="32">
        <v>515.81</v>
      </c>
      <c r="E386" s="32">
        <v>12.537</v>
      </c>
      <c r="F386" s="31">
        <f t="shared" si="36"/>
        <v>1.0831968</v>
      </c>
      <c r="G386" s="32">
        <f t="shared" si="37"/>
        <v>75.78557333333333</v>
      </c>
      <c r="H386" s="31">
        <f t="shared" si="38"/>
        <v>82.090690520832</v>
      </c>
      <c r="I386" s="117" t="s">
        <v>90</v>
      </c>
      <c r="J386" s="32">
        <v>76.68218</v>
      </c>
      <c r="K386" s="32">
        <v>80.54874</v>
      </c>
      <c r="L386" s="32">
        <v>70.1258</v>
      </c>
      <c r="M386" s="15"/>
      <c r="N386" s="15"/>
    </row>
    <row r="387" spans="1:14" ht="24">
      <c r="A387" s="13"/>
      <c r="B387" s="12">
        <v>16</v>
      </c>
      <c r="C387" s="53">
        <v>22544</v>
      </c>
      <c r="D387" s="32">
        <v>516.06</v>
      </c>
      <c r="E387" s="32">
        <v>25.083</v>
      </c>
      <c r="F387" s="31">
        <f t="shared" si="36"/>
        <v>2.1671712</v>
      </c>
      <c r="G387" s="32">
        <f t="shared" si="37"/>
        <v>2194.1573</v>
      </c>
      <c r="H387" s="31">
        <f t="shared" si="38"/>
        <v>4755.114508829759</v>
      </c>
      <c r="I387" s="117" t="s">
        <v>91</v>
      </c>
      <c r="J387" s="32">
        <v>2039.83353</v>
      </c>
      <c r="K387" s="32">
        <v>2301.87245</v>
      </c>
      <c r="L387" s="32">
        <v>2240.76592</v>
      </c>
      <c r="M387" s="15"/>
      <c r="N387" s="15"/>
    </row>
    <row r="388" spans="1:14" ht="24">
      <c r="A388" s="13"/>
      <c r="B388" s="12">
        <v>17</v>
      </c>
      <c r="C388" s="53">
        <v>22550</v>
      </c>
      <c r="D388" s="32">
        <v>515.81</v>
      </c>
      <c r="E388" s="32">
        <v>13.345</v>
      </c>
      <c r="F388" s="31">
        <f t="shared" si="36"/>
        <v>1.153008</v>
      </c>
      <c r="G388" s="32">
        <f t="shared" si="37"/>
        <v>87.65109</v>
      </c>
      <c r="H388" s="31">
        <f t="shared" si="38"/>
        <v>101.06240797872</v>
      </c>
      <c r="I388" s="117" t="s">
        <v>92</v>
      </c>
      <c r="J388" s="32">
        <v>78.11771</v>
      </c>
      <c r="K388" s="32">
        <v>87.76795</v>
      </c>
      <c r="L388" s="32">
        <v>97.06761</v>
      </c>
      <c r="M388" s="15"/>
      <c r="N388" s="15"/>
    </row>
    <row r="389" spans="1:14" ht="24">
      <c r="A389" s="13"/>
      <c r="B389" s="12">
        <v>18</v>
      </c>
      <c r="C389" s="53">
        <v>22565</v>
      </c>
      <c r="D389" s="32">
        <v>515.86</v>
      </c>
      <c r="E389" s="32">
        <v>15.937</v>
      </c>
      <c r="F389" s="31">
        <f t="shared" si="36"/>
        <v>1.3769568</v>
      </c>
      <c r="G389" s="32">
        <f t="shared" si="37"/>
        <v>117.39929666666667</v>
      </c>
      <c r="H389" s="31">
        <f t="shared" si="38"/>
        <v>161.653759860384</v>
      </c>
      <c r="I389" s="12" t="s">
        <v>93</v>
      </c>
      <c r="J389" s="32">
        <v>108.08426</v>
      </c>
      <c r="K389" s="32">
        <v>127.41958</v>
      </c>
      <c r="L389" s="32">
        <v>116.69405</v>
      </c>
      <c r="M389" s="15"/>
      <c r="N389" s="15"/>
    </row>
    <row r="390" spans="1:14" ht="24">
      <c r="A390" s="13"/>
      <c r="B390" s="12">
        <v>19</v>
      </c>
      <c r="C390" s="53">
        <v>22579</v>
      </c>
      <c r="D390" s="32">
        <v>515.84</v>
      </c>
      <c r="E390" s="32">
        <v>16.384</v>
      </c>
      <c r="F390" s="31">
        <f t="shared" si="36"/>
        <v>1.4155776000000002</v>
      </c>
      <c r="G390" s="32">
        <f t="shared" si="37"/>
        <v>74.41097</v>
      </c>
      <c r="H390" s="31">
        <f t="shared" si="38"/>
        <v>105.33450232627203</v>
      </c>
      <c r="I390" s="12" t="s">
        <v>94</v>
      </c>
      <c r="J390" s="32">
        <v>48.987</v>
      </c>
      <c r="K390" s="32">
        <v>56.71685</v>
      </c>
      <c r="L390" s="32">
        <v>117.52906</v>
      </c>
      <c r="M390" s="15"/>
      <c r="N390" s="15"/>
    </row>
    <row r="391" spans="1:14" ht="24">
      <c r="A391" s="13"/>
      <c r="B391" s="12">
        <v>20</v>
      </c>
      <c r="C391" s="53">
        <v>22599</v>
      </c>
      <c r="D391" s="32">
        <v>515.776</v>
      </c>
      <c r="E391" s="32">
        <v>10.103</v>
      </c>
      <c r="F391" s="31">
        <f t="shared" si="36"/>
        <v>0.8728992</v>
      </c>
      <c r="G391" s="32">
        <f t="shared" si="37"/>
        <v>104.76744333333333</v>
      </c>
      <c r="H391" s="31">
        <f t="shared" si="38"/>
        <v>91.45141747171199</v>
      </c>
      <c r="I391" s="12" t="s">
        <v>95</v>
      </c>
      <c r="J391" s="32">
        <v>76.66011</v>
      </c>
      <c r="K391" s="32">
        <v>119.33462</v>
      </c>
      <c r="L391" s="32">
        <v>118.3076</v>
      </c>
      <c r="M391" s="15"/>
      <c r="N391" s="15"/>
    </row>
    <row r="392" spans="1:14" ht="24">
      <c r="A392" s="13"/>
      <c r="B392" s="12">
        <v>21</v>
      </c>
      <c r="C392" s="53">
        <v>22608</v>
      </c>
      <c r="D392" s="32">
        <v>515.756</v>
      </c>
      <c r="E392" s="32">
        <v>9.297</v>
      </c>
      <c r="F392" s="31">
        <f t="shared" si="36"/>
        <v>0.8032608000000001</v>
      </c>
      <c r="G392" s="32">
        <f t="shared" si="37"/>
        <v>38.906913333333335</v>
      </c>
      <c r="H392" s="31">
        <f t="shared" si="38"/>
        <v>31.252398329664008</v>
      </c>
      <c r="I392" s="12" t="s">
        <v>96</v>
      </c>
      <c r="J392" s="32">
        <v>28.29655</v>
      </c>
      <c r="K392" s="32">
        <v>38.17835</v>
      </c>
      <c r="L392" s="32">
        <v>50.24584</v>
      </c>
      <c r="M392" s="15"/>
      <c r="N392" s="15"/>
    </row>
    <row r="393" spans="1:14" ht="24">
      <c r="A393" s="13"/>
      <c r="B393" s="12">
        <v>22</v>
      </c>
      <c r="C393" s="53">
        <v>22612</v>
      </c>
      <c r="D393" s="32">
        <v>515.806</v>
      </c>
      <c r="E393" s="32">
        <v>10.752</v>
      </c>
      <c r="F393" s="31">
        <f t="shared" si="36"/>
        <v>0.9289728000000002</v>
      </c>
      <c r="G393" s="32">
        <f t="shared" si="37"/>
        <v>67.94947333333333</v>
      </c>
      <c r="H393" s="31">
        <f t="shared" si="38"/>
        <v>63.123212500992004</v>
      </c>
      <c r="I393" s="12" t="s">
        <v>73</v>
      </c>
      <c r="J393" s="32">
        <v>75.29142</v>
      </c>
      <c r="K393" s="32">
        <v>73.65362</v>
      </c>
      <c r="L393" s="32">
        <v>54.90338</v>
      </c>
      <c r="M393" s="15"/>
      <c r="N393" s="15"/>
    </row>
    <row r="394" spans="1:14" ht="24">
      <c r="A394" s="13"/>
      <c r="B394" s="12">
        <v>23</v>
      </c>
      <c r="C394" s="53">
        <v>22621</v>
      </c>
      <c r="D394" s="32">
        <v>515.74</v>
      </c>
      <c r="E394" s="32">
        <v>7.001</v>
      </c>
      <c r="F394" s="31">
        <f t="shared" si="36"/>
        <v>0.6048864</v>
      </c>
      <c r="G394" s="32">
        <f t="shared" si="37"/>
        <v>30.30616333333333</v>
      </c>
      <c r="H394" s="31">
        <f t="shared" si="38"/>
        <v>18.331786036512</v>
      </c>
      <c r="I394" s="12" t="s">
        <v>74</v>
      </c>
      <c r="J394" s="32">
        <v>29.46247</v>
      </c>
      <c r="K394" s="32">
        <v>44.7454</v>
      </c>
      <c r="L394" s="32">
        <v>16.71062</v>
      </c>
      <c r="M394" s="15"/>
      <c r="N394" s="15"/>
    </row>
    <row r="395" spans="1:14" ht="24">
      <c r="A395" s="13"/>
      <c r="B395" s="12">
        <v>24</v>
      </c>
      <c r="C395" s="53">
        <v>22628</v>
      </c>
      <c r="D395" s="32">
        <v>515.73</v>
      </c>
      <c r="E395" s="32">
        <v>7.628</v>
      </c>
      <c r="F395" s="31">
        <f t="shared" si="36"/>
        <v>0.6590592000000001</v>
      </c>
      <c r="G395" s="32">
        <f t="shared" si="37"/>
        <v>24.634553333333333</v>
      </c>
      <c r="H395" s="31">
        <f t="shared" si="38"/>
        <v>16.235629012224003</v>
      </c>
      <c r="I395" s="12" t="s">
        <v>75</v>
      </c>
      <c r="J395" s="32">
        <v>17.41787</v>
      </c>
      <c r="K395" s="32">
        <v>6.21362</v>
      </c>
      <c r="L395" s="32">
        <v>50.27217</v>
      </c>
      <c r="M395" s="15"/>
      <c r="N395" s="15"/>
    </row>
    <row r="396" spans="1:14" ht="24">
      <c r="A396" s="13"/>
      <c r="B396" s="12">
        <v>25</v>
      </c>
      <c r="C396" s="53">
        <v>22640</v>
      </c>
      <c r="D396" s="32">
        <v>515.69</v>
      </c>
      <c r="E396" s="32">
        <v>5.62</v>
      </c>
      <c r="F396" s="31">
        <f t="shared" si="36"/>
        <v>0.48556800000000006</v>
      </c>
      <c r="G396" s="32">
        <f t="shared" si="37"/>
        <v>46.04237333333333</v>
      </c>
      <c r="H396" s="31">
        <f t="shared" si="38"/>
        <v>22.35670313472</v>
      </c>
      <c r="I396" s="12" t="s">
        <v>76</v>
      </c>
      <c r="J396" s="32">
        <v>47.40932</v>
      </c>
      <c r="K396" s="32">
        <v>67.23617</v>
      </c>
      <c r="L396" s="32">
        <v>23.48163</v>
      </c>
      <c r="M396" s="15"/>
      <c r="N396" s="15"/>
    </row>
    <row r="397" spans="1:14" ht="24">
      <c r="A397" s="13"/>
      <c r="B397" s="12">
        <v>26</v>
      </c>
      <c r="C397" s="53">
        <v>22655</v>
      </c>
      <c r="D397" s="32">
        <v>515.71</v>
      </c>
      <c r="E397" s="32">
        <v>7.465</v>
      </c>
      <c r="F397" s="31">
        <f t="shared" si="36"/>
        <v>0.644976</v>
      </c>
      <c r="G397" s="32">
        <f t="shared" si="37"/>
        <v>104.39976999999999</v>
      </c>
      <c r="H397" s="31">
        <f t="shared" si="38"/>
        <v>67.33534605551999</v>
      </c>
      <c r="I397" s="12" t="s">
        <v>77</v>
      </c>
      <c r="J397" s="32">
        <v>93.65173</v>
      </c>
      <c r="K397" s="32">
        <v>107.84589</v>
      </c>
      <c r="L397" s="32">
        <v>111.70169</v>
      </c>
      <c r="M397" s="15"/>
      <c r="N397" s="15"/>
    </row>
    <row r="398" spans="1:14" ht="24">
      <c r="A398" s="13"/>
      <c r="B398" s="12">
        <v>27</v>
      </c>
      <c r="C398" s="53">
        <v>22667</v>
      </c>
      <c r="D398" s="32">
        <v>515.66</v>
      </c>
      <c r="E398" s="32">
        <v>6.165</v>
      </c>
      <c r="F398" s="31">
        <f t="shared" si="36"/>
        <v>0.532656</v>
      </c>
      <c r="G398" s="32">
        <f t="shared" si="37"/>
        <v>13.266543333333333</v>
      </c>
      <c r="H398" s="31">
        <f t="shared" si="38"/>
        <v>7.06650390576</v>
      </c>
      <c r="I398" s="12" t="s">
        <v>78</v>
      </c>
      <c r="J398" s="32">
        <v>8.11633</v>
      </c>
      <c r="K398" s="32">
        <v>17.78867</v>
      </c>
      <c r="L398" s="32">
        <v>13.89463</v>
      </c>
      <c r="M398" s="15"/>
      <c r="N398" s="15"/>
    </row>
    <row r="399" spans="1:14" ht="24">
      <c r="A399" s="13"/>
      <c r="B399" s="12">
        <v>28</v>
      </c>
      <c r="C399" s="53">
        <v>22674</v>
      </c>
      <c r="D399" s="32">
        <v>515.56</v>
      </c>
      <c r="E399" s="32">
        <v>4.53</v>
      </c>
      <c r="F399" s="31">
        <f t="shared" si="36"/>
        <v>0.391392</v>
      </c>
      <c r="G399" s="32">
        <f t="shared" si="37"/>
        <v>9.078323333333334</v>
      </c>
      <c r="H399" s="31">
        <f t="shared" si="38"/>
        <v>3.5531831260800004</v>
      </c>
      <c r="I399" s="12" t="s">
        <v>79</v>
      </c>
      <c r="J399" s="32">
        <v>8.04635</v>
      </c>
      <c r="K399" s="32">
        <v>6.52786</v>
      </c>
      <c r="L399" s="32">
        <v>12.66076</v>
      </c>
      <c r="M399" s="15"/>
      <c r="N399" s="15"/>
    </row>
    <row r="400" spans="1:14" ht="24">
      <c r="A400" s="13"/>
      <c r="B400" s="12">
        <v>29</v>
      </c>
      <c r="C400" s="53">
        <v>22691</v>
      </c>
      <c r="D400" s="32">
        <v>515.61</v>
      </c>
      <c r="E400" s="32">
        <v>4.007</v>
      </c>
      <c r="F400" s="31">
        <f t="shared" si="36"/>
        <v>0.3462048</v>
      </c>
      <c r="G400" s="32">
        <f t="shared" si="37"/>
        <v>31.526833333333332</v>
      </c>
      <c r="H400" s="31">
        <f t="shared" si="38"/>
        <v>10.914741028799998</v>
      </c>
      <c r="I400" s="12" t="s">
        <v>101</v>
      </c>
      <c r="J400" s="32">
        <v>26.13046</v>
      </c>
      <c r="K400" s="32">
        <v>40.7774</v>
      </c>
      <c r="L400" s="32">
        <v>27.67264</v>
      </c>
      <c r="M400" s="15"/>
      <c r="N400" s="15"/>
    </row>
    <row r="401" spans="1:14" ht="24">
      <c r="A401" s="13"/>
      <c r="B401" s="12">
        <v>30</v>
      </c>
      <c r="C401" s="53">
        <v>22699</v>
      </c>
      <c r="D401" s="32">
        <v>515.62</v>
      </c>
      <c r="E401" s="32">
        <v>3.813</v>
      </c>
      <c r="F401" s="31">
        <f t="shared" si="36"/>
        <v>0.32944320000000005</v>
      </c>
      <c r="G401" s="32">
        <f t="shared" si="37"/>
        <v>9.47255</v>
      </c>
      <c r="H401" s="31">
        <f t="shared" si="38"/>
        <v>3.1206671841600007</v>
      </c>
      <c r="I401" s="12" t="s">
        <v>98</v>
      </c>
      <c r="J401" s="32">
        <v>5.57158</v>
      </c>
      <c r="K401" s="32">
        <v>14.49232</v>
      </c>
      <c r="L401" s="32">
        <v>8.35375</v>
      </c>
      <c r="M401" s="15"/>
      <c r="N401" s="15"/>
    </row>
    <row r="402" spans="1:14" ht="24">
      <c r="A402" s="13"/>
      <c r="B402" s="12">
        <v>31</v>
      </c>
      <c r="C402" s="53">
        <v>22718</v>
      </c>
      <c r="D402" s="32">
        <v>515.476</v>
      </c>
      <c r="E402" s="32">
        <v>2.955</v>
      </c>
      <c r="F402" s="31">
        <f t="shared" si="36"/>
        <v>0.25531200000000004</v>
      </c>
      <c r="G402" s="32">
        <f t="shared" si="37"/>
        <v>2.46927</v>
      </c>
      <c r="H402" s="31">
        <f t="shared" si="38"/>
        <v>0.6304342622400001</v>
      </c>
      <c r="I402" s="12" t="s">
        <v>99</v>
      </c>
      <c r="J402" s="32">
        <v>3.40232</v>
      </c>
      <c r="K402" s="32">
        <v>1.942</v>
      </c>
      <c r="L402" s="32">
        <v>2.06349</v>
      </c>
      <c r="M402" s="15"/>
      <c r="N402" s="15"/>
    </row>
    <row r="403" spans="2:14" s="118" customFormat="1" ht="24.75" thickBot="1">
      <c r="B403" s="119">
        <v>32</v>
      </c>
      <c r="C403" s="120">
        <v>22726</v>
      </c>
      <c r="D403" s="122">
        <v>515.45</v>
      </c>
      <c r="E403" s="122">
        <v>2.024</v>
      </c>
      <c r="F403" s="121">
        <f t="shared" si="36"/>
        <v>0.17487360000000002</v>
      </c>
      <c r="G403" s="122">
        <f t="shared" si="37"/>
        <v>0.19125333333333336</v>
      </c>
      <c r="H403" s="121">
        <f t="shared" si="38"/>
        <v>0.033445158912000006</v>
      </c>
      <c r="I403" s="119" t="s">
        <v>100</v>
      </c>
      <c r="J403" s="122">
        <v>0</v>
      </c>
      <c r="K403" s="122">
        <v>0.57376</v>
      </c>
      <c r="L403" s="122">
        <v>0</v>
      </c>
      <c r="M403" s="124"/>
      <c r="N403" s="124"/>
    </row>
    <row r="404" spans="1:14" ht="24">
      <c r="A404" s="13"/>
      <c r="B404" s="12">
        <v>1</v>
      </c>
      <c r="C404" s="53">
        <v>22739</v>
      </c>
      <c r="D404" s="32">
        <v>515.46</v>
      </c>
      <c r="E404" s="32">
        <v>2.912</v>
      </c>
      <c r="F404" s="31">
        <f t="shared" si="36"/>
        <v>0.2515968</v>
      </c>
      <c r="G404" s="32">
        <f t="shared" si="37"/>
        <v>3.989786666666667</v>
      </c>
      <c r="H404" s="31">
        <f t="shared" si="38"/>
        <v>1.003817558016</v>
      </c>
      <c r="I404" s="117" t="s">
        <v>46</v>
      </c>
      <c r="J404" s="32">
        <v>0.66954</v>
      </c>
      <c r="K404" s="32">
        <v>0</v>
      </c>
      <c r="L404" s="32">
        <v>11.29982</v>
      </c>
      <c r="M404" s="15"/>
      <c r="N404" s="15"/>
    </row>
    <row r="405" spans="1:14" ht="24">
      <c r="A405" s="13"/>
      <c r="B405" s="12">
        <v>2</v>
      </c>
      <c r="C405" s="53">
        <v>22765</v>
      </c>
      <c r="D405" s="32">
        <v>515.56</v>
      </c>
      <c r="E405" s="32">
        <v>2.124</v>
      </c>
      <c r="F405" s="31">
        <f t="shared" si="36"/>
        <v>0.18351360000000003</v>
      </c>
      <c r="G405" s="32">
        <f t="shared" si="37"/>
        <v>4.794413333333334</v>
      </c>
      <c r="H405" s="31">
        <f t="shared" si="38"/>
        <v>0.8798400506880002</v>
      </c>
      <c r="I405" s="117" t="s">
        <v>47</v>
      </c>
      <c r="J405" s="32">
        <v>0.99654</v>
      </c>
      <c r="K405" s="32">
        <v>6.74218</v>
      </c>
      <c r="L405" s="32">
        <v>6.64452</v>
      </c>
      <c r="M405" s="15"/>
      <c r="N405" s="15"/>
    </row>
    <row r="406" spans="1:14" ht="24">
      <c r="A406" s="13"/>
      <c r="B406" s="12">
        <v>3</v>
      </c>
      <c r="C406" s="53">
        <v>22781</v>
      </c>
      <c r="D406" s="32">
        <v>515.54</v>
      </c>
      <c r="E406" s="32">
        <v>2.98</v>
      </c>
      <c r="F406" s="31">
        <f t="shared" si="36"/>
        <v>0.25747200000000003</v>
      </c>
      <c r="G406" s="32">
        <f t="shared" si="37"/>
        <v>72.72726</v>
      </c>
      <c r="H406" s="31">
        <f t="shared" si="38"/>
        <v>18.725233086720003</v>
      </c>
      <c r="I406" s="117" t="s">
        <v>80</v>
      </c>
      <c r="J406" s="32">
        <v>108.3741</v>
      </c>
      <c r="K406" s="32">
        <v>47.5677</v>
      </c>
      <c r="L406" s="32">
        <v>62.23998</v>
      </c>
      <c r="M406" s="15"/>
      <c r="N406" s="15"/>
    </row>
    <row r="407" spans="1:14" ht="24">
      <c r="A407" s="13"/>
      <c r="B407" s="12">
        <v>4</v>
      </c>
      <c r="C407" s="53">
        <v>22788</v>
      </c>
      <c r="D407" s="32">
        <v>515.51</v>
      </c>
      <c r="E407" s="32">
        <v>2.812</v>
      </c>
      <c r="F407" s="31">
        <f t="shared" si="36"/>
        <v>0.2429568</v>
      </c>
      <c r="G407" s="32">
        <f t="shared" si="37"/>
        <v>247.82376333333332</v>
      </c>
      <c r="H407" s="31">
        <f t="shared" si="38"/>
        <v>60.210468503423996</v>
      </c>
      <c r="I407" s="117" t="s">
        <v>81</v>
      </c>
      <c r="J407" s="32">
        <v>255.86424</v>
      </c>
      <c r="K407" s="32">
        <v>248.70286</v>
      </c>
      <c r="L407" s="32">
        <v>238.90419</v>
      </c>
      <c r="M407" s="15"/>
      <c r="N407" s="15"/>
    </row>
    <row r="408" spans="1:14" ht="24">
      <c r="A408" s="13"/>
      <c r="B408" s="12">
        <v>5</v>
      </c>
      <c r="C408" s="53">
        <v>22810</v>
      </c>
      <c r="D408" s="32">
        <v>515.576</v>
      </c>
      <c r="E408" s="32">
        <v>2.269</v>
      </c>
      <c r="F408" s="31">
        <f t="shared" si="36"/>
        <v>0.1960416</v>
      </c>
      <c r="G408" s="32">
        <f t="shared" si="37"/>
        <v>37.49147</v>
      </c>
      <c r="H408" s="31">
        <f t="shared" si="38"/>
        <v>7.349887765152</v>
      </c>
      <c r="I408" s="117" t="s">
        <v>48</v>
      </c>
      <c r="J408" s="32">
        <v>27.99516</v>
      </c>
      <c r="K408" s="32">
        <v>33.19039</v>
      </c>
      <c r="L408" s="32">
        <v>51.28886</v>
      </c>
      <c r="M408" s="15"/>
      <c r="N408" s="15"/>
    </row>
    <row r="409" spans="1:14" ht="24">
      <c r="A409" s="13"/>
      <c r="B409" s="12">
        <v>6</v>
      </c>
      <c r="C409" s="53">
        <v>22818</v>
      </c>
      <c r="D409" s="32">
        <v>515.476</v>
      </c>
      <c r="E409" s="32">
        <v>1.78</v>
      </c>
      <c r="F409" s="31">
        <f t="shared" si="36"/>
        <v>0.153792</v>
      </c>
      <c r="G409" s="32">
        <f t="shared" si="37"/>
        <v>27.003806666666666</v>
      </c>
      <c r="H409" s="31">
        <f t="shared" si="38"/>
        <v>4.15296943488</v>
      </c>
      <c r="I409" s="117" t="s">
        <v>49</v>
      </c>
      <c r="J409" s="32">
        <v>30.32098</v>
      </c>
      <c r="K409" s="32">
        <v>25.48087</v>
      </c>
      <c r="L409" s="32">
        <v>25.20957</v>
      </c>
      <c r="M409" s="15"/>
      <c r="N409" s="15"/>
    </row>
    <row r="410" spans="1:14" ht="24">
      <c r="A410" s="13"/>
      <c r="B410" s="12">
        <v>7</v>
      </c>
      <c r="C410" s="53">
        <v>22846</v>
      </c>
      <c r="D410" s="32">
        <v>515.48</v>
      </c>
      <c r="E410" s="32">
        <v>1.581</v>
      </c>
      <c r="F410" s="31">
        <f t="shared" si="36"/>
        <v>0.1365984</v>
      </c>
      <c r="G410" s="32">
        <f t="shared" si="37"/>
        <v>30.845646666666667</v>
      </c>
      <c r="H410" s="31">
        <f t="shared" si="38"/>
        <v>4.213465981632</v>
      </c>
      <c r="I410" s="117" t="s">
        <v>82</v>
      </c>
      <c r="J410" s="32">
        <v>33.14551</v>
      </c>
      <c r="K410" s="32">
        <v>23.92506</v>
      </c>
      <c r="L410" s="32">
        <v>35.46637</v>
      </c>
      <c r="M410" s="15"/>
      <c r="N410" s="15"/>
    </row>
    <row r="411" spans="1:14" ht="24">
      <c r="A411" s="13"/>
      <c r="B411" s="12">
        <v>8</v>
      </c>
      <c r="C411" s="53">
        <v>22851</v>
      </c>
      <c r="D411" s="32">
        <v>515.51</v>
      </c>
      <c r="E411" s="32">
        <v>3.472</v>
      </c>
      <c r="F411" s="31">
        <f t="shared" si="36"/>
        <v>0.2999808</v>
      </c>
      <c r="G411" s="32">
        <f t="shared" si="37"/>
        <v>43.89805666666666</v>
      </c>
      <c r="H411" s="31">
        <f t="shared" si="38"/>
        <v>13.168574157311998</v>
      </c>
      <c r="I411" s="117" t="s">
        <v>83</v>
      </c>
      <c r="J411" s="32">
        <v>52.64389</v>
      </c>
      <c r="K411" s="32">
        <v>30.6501</v>
      </c>
      <c r="L411" s="32">
        <v>48.40018</v>
      </c>
      <c r="M411" s="15"/>
      <c r="N411" s="15"/>
    </row>
    <row r="412" spans="1:14" ht="24">
      <c r="A412" s="13"/>
      <c r="B412" s="12">
        <v>9</v>
      </c>
      <c r="C412" s="53">
        <v>22871</v>
      </c>
      <c r="D412" s="32">
        <v>516.156</v>
      </c>
      <c r="E412" s="32">
        <v>19.841</v>
      </c>
      <c r="F412" s="31">
        <f t="shared" si="36"/>
        <v>1.7142624000000002</v>
      </c>
      <c r="G412" s="32">
        <f t="shared" si="37"/>
        <v>957.81599</v>
      </c>
      <c r="H412" s="31">
        <f t="shared" si="38"/>
        <v>1641.9479377757764</v>
      </c>
      <c r="I412" s="117" t="s">
        <v>84</v>
      </c>
      <c r="J412" s="32">
        <v>1218.97949</v>
      </c>
      <c r="K412" s="32">
        <v>1051.24529</v>
      </c>
      <c r="L412" s="32">
        <v>603.22319</v>
      </c>
      <c r="M412" s="15"/>
      <c r="N412" s="15"/>
    </row>
    <row r="413" spans="1:14" ht="24">
      <c r="A413" s="13"/>
      <c r="B413" s="12">
        <v>10</v>
      </c>
      <c r="C413" s="53">
        <v>22881</v>
      </c>
      <c r="D413" s="32">
        <v>515.7</v>
      </c>
      <c r="E413" s="32">
        <v>14.193</v>
      </c>
      <c r="F413" s="31">
        <f t="shared" si="36"/>
        <v>1.2262752000000001</v>
      </c>
      <c r="G413" s="32">
        <f t="shared" si="37"/>
        <v>182.60573</v>
      </c>
      <c r="H413" s="31">
        <f t="shared" si="38"/>
        <v>223.92487807689602</v>
      </c>
      <c r="I413" s="117" t="s">
        <v>85</v>
      </c>
      <c r="J413" s="32">
        <v>168.80968</v>
      </c>
      <c r="K413" s="32">
        <v>218.08253</v>
      </c>
      <c r="L413" s="32">
        <v>160.92498</v>
      </c>
      <c r="M413" s="15"/>
      <c r="N413" s="15"/>
    </row>
    <row r="414" spans="1:14" ht="24">
      <c r="A414" s="13"/>
      <c r="B414" s="12">
        <v>11</v>
      </c>
      <c r="C414" s="53">
        <v>22901</v>
      </c>
      <c r="D414" s="32">
        <v>515.636</v>
      </c>
      <c r="E414" s="32">
        <v>6.733</v>
      </c>
      <c r="F414" s="31">
        <f t="shared" si="36"/>
        <v>0.5817312</v>
      </c>
      <c r="G414" s="32">
        <f t="shared" si="37"/>
        <v>36.00950666666667</v>
      </c>
      <c r="H414" s="31">
        <f t="shared" si="38"/>
        <v>20.947853524608</v>
      </c>
      <c r="I414" s="117" t="s">
        <v>86</v>
      </c>
      <c r="J414" s="32">
        <v>31.99949</v>
      </c>
      <c r="K414" s="32">
        <v>32.28346</v>
      </c>
      <c r="L414" s="32">
        <v>43.74557</v>
      </c>
      <c r="M414" s="15"/>
      <c r="N414" s="15"/>
    </row>
    <row r="415" spans="1:14" ht="24">
      <c r="A415" s="13"/>
      <c r="B415" s="12">
        <v>12</v>
      </c>
      <c r="C415" s="53">
        <v>22919</v>
      </c>
      <c r="D415" s="32">
        <v>515.556</v>
      </c>
      <c r="E415" s="32">
        <v>4.357</v>
      </c>
      <c r="F415" s="31">
        <f t="shared" si="36"/>
        <v>0.3764448</v>
      </c>
      <c r="G415" s="32">
        <f t="shared" si="37"/>
        <v>30.656689999999998</v>
      </c>
      <c r="H415" s="31">
        <f t="shared" si="38"/>
        <v>11.540551535712</v>
      </c>
      <c r="I415" s="117" t="s">
        <v>87</v>
      </c>
      <c r="J415" s="32">
        <v>23.68894</v>
      </c>
      <c r="K415" s="32">
        <v>29.39584</v>
      </c>
      <c r="L415" s="32">
        <v>38.88529</v>
      </c>
      <c r="M415" s="15"/>
      <c r="N415" s="15"/>
    </row>
    <row r="416" spans="1:14" ht="24">
      <c r="A416" s="13"/>
      <c r="B416" s="12">
        <v>13</v>
      </c>
      <c r="C416" s="53">
        <v>22935</v>
      </c>
      <c r="D416" s="32">
        <v>515.606</v>
      </c>
      <c r="E416" s="32">
        <v>4.663</v>
      </c>
      <c r="F416" s="31">
        <f t="shared" si="36"/>
        <v>0.40288320000000005</v>
      </c>
      <c r="G416" s="32">
        <f t="shared" si="37"/>
        <v>50.888846666666666</v>
      </c>
      <c r="H416" s="31">
        <f t="shared" si="38"/>
        <v>20.502261389376002</v>
      </c>
      <c r="I416" s="117" t="s">
        <v>88</v>
      </c>
      <c r="J416" s="32">
        <v>77.51468</v>
      </c>
      <c r="K416" s="32">
        <v>33.78378</v>
      </c>
      <c r="L416" s="32">
        <v>41.36808</v>
      </c>
      <c r="M416" s="15"/>
      <c r="N416" s="15"/>
    </row>
    <row r="417" spans="1:14" ht="24">
      <c r="A417" s="13"/>
      <c r="B417" s="12">
        <v>14</v>
      </c>
      <c r="C417" s="53">
        <v>22948</v>
      </c>
      <c r="D417" s="32">
        <v>515.586</v>
      </c>
      <c r="E417" s="32">
        <v>3.846</v>
      </c>
      <c r="F417" s="31">
        <f t="shared" si="36"/>
        <v>0.33229440000000005</v>
      </c>
      <c r="G417" s="32">
        <f t="shared" si="37"/>
        <v>52.572293333333334</v>
      </c>
      <c r="H417" s="31">
        <f t="shared" si="38"/>
        <v>17.469478669824003</v>
      </c>
      <c r="I417" s="117" t="s">
        <v>89</v>
      </c>
      <c r="J417" s="32">
        <v>49.70002</v>
      </c>
      <c r="K417" s="32">
        <v>63.3003</v>
      </c>
      <c r="L417" s="32">
        <v>44.71656</v>
      </c>
      <c r="M417" s="15"/>
      <c r="N417" s="15"/>
    </row>
    <row r="418" spans="1:14" ht="24">
      <c r="A418" s="13"/>
      <c r="B418" s="12">
        <v>15</v>
      </c>
      <c r="C418" s="53">
        <v>22957</v>
      </c>
      <c r="D418" s="32">
        <v>515.66</v>
      </c>
      <c r="E418" s="32">
        <v>5.627</v>
      </c>
      <c r="F418" s="31">
        <f t="shared" si="36"/>
        <v>0.4861728</v>
      </c>
      <c r="G418" s="32">
        <f t="shared" si="37"/>
        <v>13.705186666666668</v>
      </c>
      <c r="H418" s="31">
        <f t="shared" si="38"/>
        <v>6.663088976256001</v>
      </c>
      <c r="I418" s="117" t="s">
        <v>90</v>
      </c>
      <c r="J418" s="32">
        <v>10.13119</v>
      </c>
      <c r="K418" s="32">
        <v>18.65771</v>
      </c>
      <c r="L418" s="32">
        <v>12.32666</v>
      </c>
      <c r="M418" s="15"/>
      <c r="N418" s="15"/>
    </row>
    <row r="419" spans="1:14" ht="24">
      <c r="A419" s="13"/>
      <c r="B419" s="12">
        <v>16</v>
      </c>
      <c r="C419" s="53">
        <v>22972</v>
      </c>
      <c r="D419" s="32">
        <v>515.54</v>
      </c>
      <c r="E419" s="32">
        <v>2.531</v>
      </c>
      <c r="F419" s="31">
        <f t="shared" si="36"/>
        <v>0.21867840000000002</v>
      </c>
      <c r="G419" s="32">
        <f t="shared" si="37"/>
        <v>15.938486666666668</v>
      </c>
      <c r="H419" s="31">
        <f t="shared" si="38"/>
        <v>3.4854027626880004</v>
      </c>
      <c r="I419" s="117" t="s">
        <v>91</v>
      </c>
      <c r="J419" s="32">
        <v>10.2447</v>
      </c>
      <c r="K419" s="32">
        <v>25.13742</v>
      </c>
      <c r="L419" s="32">
        <v>12.43334</v>
      </c>
      <c r="M419" s="15"/>
      <c r="N419" s="15"/>
    </row>
    <row r="420" spans="1:14" ht="24">
      <c r="A420" s="13"/>
      <c r="B420" s="12">
        <v>17</v>
      </c>
      <c r="C420" s="53">
        <v>22992</v>
      </c>
      <c r="D420" s="32">
        <v>515.54</v>
      </c>
      <c r="E420" s="32">
        <v>2.402</v>
      </c>
      <c r="F420" s="31">
        <f t="shared" si="36"/>
        <v>0.20753280000000002</v>
      </c>
      <c r="G420" s="32">
        <f t="shared" si="37"/>
        <v>11.033046666666666</v>
      </c>
      <c r="H420" s="31">
        <f t="shared" si="38"/>
        <v>2.289719067264</v>
      </c>
      <c r="I420" s="117" t="s">
        <v>92</v>
      </c>
      <c r="J420" s="32">
        <v>8.66753</v>
      </c>
      <c r="K420" s="32">
        <v>11.86154</v>
      </c>
      <c r="L420" s="32">
        <v>12.57007</v>
      </c>
      <c r="M420" s="15"/>
      <c r="N420" s="15"/>
    </row>
    <row r="421" spans="1:14" ht="24">
      <c r="A421" s="13"/>
      <c r="B421" s="12">
        <v>18</v>
      </c>
      <c r="C421" s="53">
        <v>23003</v>
      </c>
      <c r="D421" s="32">
        <v>515.54</v>
      </c>
      <c r="E421" s="32">
        <v>1.893</v>
      </c>
      <c r="F421" s="31">
        <f t="shared" si="36"/>
        <v>0.1635552</v>
      </c>
      <c r="G421" s="32">
        <f t="shared" si="37"/>
        <v>20.290293333333334</v>
      </c>
      <c r="H421" s="31">
        <f t="shared" si="38"/>
        <v>3.3185829841920005</v>
      </c>
      <c r="I421" s="12" t="s">
        <v>93</v>
      </c>
      <c r="J421" s="32">
        <v>11.55568</v>
      </c>
      <c r="K421" s="32">
        <v>22.74269</v>
      </c>
      <c r="L421" s="32">
        <v>26.57251</v>
      </c>
      <c r="M421" s="15"/>
      <c r="N421" s="15"/>
    </row>
    <row r="422" spans="1:14" ht="24">
      <c r="A422" s="13"/>
      <c r="B422" s="12">
        <v>19</v>
      </c>
      <c r="C422" s="53">
        <v>23019</v>
      </c>
      <c r="D422" s="32">
        <v>515.54</v>
      </c>
      <c r="E422" s="32">
        <v>2.578</v>
      </c>
      <c r="F422" s="31">
        <f t="shared" si="36"/>
        <v>0.2227392</v>
      </c>
      <c r="G422" s="32">
        <f t="shared" si="37"/>
        <v>22.351843333333335</v>
      </c>
      <c r="H422" s="31">
        <f t="shared" si="38"/>
        <v>4.978631702592001</v>
      </c>
      <c r="I422" s="12" t="s">
        <v>94</v>
      </c>
      <c r="J422" s="32">
        <v>9.95172</v>
      </c>
      <c r="K422" s="32">
        <v>25.58293</v>
      </c>
      <c r="L422" s="32">
        <v>31.52088</v>
      </c>
      <c r="M422" s="15"/>
      <c r="N422" s="15"/>
    </row>
    <row r="423" spans="1:14" ht="24">
      <c r="A423" s="13"/>
      <c r="B423" s="12">
        <v>20</v>
      </c>
      <c r="C423" s="53">
        <v>23032</v>
      </c>
      <c r="D423" s="32">
        <v>515.49</v>
      </c>
      <c r="E423" s="32">
        <v>1.844</v>
      </c>
      <c r="F423" s="31">
        <f t="shared" si="36"/>
        <v>0.1593216</v>
      </c>
      <c r="G423" s="32">
        <f t="shared" si="37"/>
        <v>7.711363333333332</v>
      </c>
      <c r="H423" s="31">
        <f t="shared" si="38"/>
        <v>1.2285867444479999</v>
      </c>
      <c r="I423" s="12" t="s">
        <v>95</v>
      </c>
      <c r="J423" s="32">
        <v>8.76224</v>
      </c>
      <c r="K423" s="32">
        <v>13.75696</v>
      </c>
      <c r="L423" s="32">
        <v>0.61489</v>
      </c>
      <c r="M423" s="15"/>
      <c r="N423" s="15"/>
    </row>
    <row r="424" spans="1:14" ht="24">
      <c r="A424" s="13"/>
      <c r="B424" s="12">
        <v>21</v>
      </c>
      <c r="C424" s="53">
        <v>23053</v>
      </c>
      <c r="D424" s="32">
        <v>515.46</v>
      </c>
      <c r="E424" s="32">
        <v>1.562</v>
      </c>
      <c r="F424" s="31">
        <f t="shared" si="36"/>
        <v>0.13495680000000002</v>
      </c>
      <c r="G424" s="32">
        <f t="shared" si="37"/>
        <v>0.5588333333333334</v>
      </c>
      <c r="H424" s="31">
        <f t="shared" si="38"/>
        <v>0.07541835840000002</v>
      </c>
      <c r="I424" s="12" t="s">
        <v>96</v>
      </c>
      <c r="J424" s="32">
        <v>0</v>
      </c>
      <c r="K424" s="32">
        <v>0</v>
      </c>
      <c r="L424" s="32">
        <v>1.6765</v>
      </c>
      <c r="M424" s="15"/>
      <c r="N424" s="15"/>
    </row>
    <row r="425" spans="1:14" ht="24">
      <c r="A425" s="13"/>
      <c r="B425" s="12">
        <v>22</v>
      </c>
      <c r="C425" s="53">
        <v>23060</v>
      </c>
      <c r="D425" s="32">
        <v>515.46</v>
      </c>
      <c r="E425" s="32">
        <v>1.539</v>
      </c>
      <c r="F425" s="31">
        <f t="shared" si="36"/>
        <v>0.1329696</v>
      </c>
      <c r="G425" s="32">
        <f t="shared" si="37"/>
        <v>4.226243333333334</v>
      </c>
      <c r="H425" s="31">
        <f t="shared" si="38"/>
        <v>0.561961885536</v>
      </c>
      <c r="I425" s="12" t="s">
        <v>73</v>
      </c>
      <c r="J425" s="32">
        <v>0</v>
      </c>
      <c r="K425" s="32">
        <v>0</v>
      </c>
      <c r="L425" s="32">
        <v>12.67873</v>
      </c>
      <c r="M425" s="15"/>
      <c r="N425" s="15"/>
    </row>
    <row r="426" spans="1:14" ht="24">
      <c r="A426" s="13"/>
      <c r="B426" s="12">
        <v>23</v>
      </c>
      <c r="C426" s="53">
        <v>23089</v>
      </c>
      <c r="D426" s="32">
        <v>515.44</v>
      </c>
      <c r="E426" s="32">
        <v>0.757</v>
      </c>
      <c r="F426" s="31">
        <f t="shared" si="36"/>
        <v>0.0654048</v>
      </c>
      <c r="G426" s="32">
        <f t="shared" si="37"/>
        <v>0.6276066666666668</v>
      </c>
      <c r="H426" s="31">
        <f t="shared" si="38"/>
        <v>0.041048488512000006</v>
      </c>
      <c r="I426" s="12" t="s">
        <v>74</v>
      </c>
      <c r="J426" s="32">
        <v>0</v>
      </c>
      <c r="K426" s="32">
        <v>0.69691</v>
      </c>
      <c r="L426" s="32">
        <v>1.18591</v>
      </c>
      <c r="M426" s="15"/>
      <c r="N426" s="15"/>
    </row>
    <row r="427" spans="2:14" s="209" customFormat="1" ht="24.75" thickBot="1">
      <c r="B427" s="210">
        <v>24</v>
      </c>
      <c r="C427" s="211">
        <v>23101</v>
      </c>
      <c r="D427" s="212">
        <v>515.46</v>
      </c>
      <c r="E427" s="212">
        <v>0.851</v>
      </c>
      <c r="F427" s="213">
        <f t="shared" si="36"/>
        <v>0.0735264</v>
      </c>
      <c r="G427" s="212">
        <f t="shared" si="37"/>
        <v>0.9483633333333334</v>
      </c>
      <c r="H427" s="213">
        <f t="shared" si="38"/>
        <v>0.06972974179200002</v>
      </c>
      <c r="I427" s="210" t="s">
        <v>75</v>
      </c>
      <c r="J427" s="212">
        <v>0.32445</v>
      </c>
      <c r="K427" s="212">
        <v>0</v>
      </c>
      <c r="L427" s="212">
        <v>2.52064</v>
      </c>
      <c r="M427" s="214"/>
      <c r="N427" s="214"/>
    </row>
    <row r="428" spans="1:14" ht="24.75" thickTop="1">
      <c r="A428" s="13"/>
      <c r="B428" s="12">
        <v>1</v>
      </c>
      <c r="C428" s="53">
        <v>23102</v>
      </c>
      <c r="D428" s="32">
        <v>515.46</v>
      </c>
      <c r="E428" s="32">
        <v>0.937</v>
      </c>
      <c r="F428" s="31">
        <f t="shared" si="36"/>
        <v>0.08095680000000001</v>
      </c>
      <c r="G428" s="32">
        <f t="shared" si="37"/>
        <v>11.93835</v>
      </c>
      <c r="H428" s="31">
        <f t="shared" si="38"/>
        <v>0.9664906132800001</v>
      </c>
      <c r="I428" s="117" t="s">
        <v>46</v>
      </c>
      <c r="J428" s="32">
        <v>6.83714</v>
      </c>
      <c r="K428" s="32">
        <v>16.61737</v>
      </c>
      <c r="L428" s="32">
        <v>12.36054</v>
      </c>
      <c r="M428" s="15"/>
      <c r="N428" s="15"/>
    </row>
    <row r="429" spans="1:14" ht="24">
      <c r="A429" s="13"/>
      <c r="B429" s="12">
        <v>2</v>
      </c>
      <c r="C429" s="53">
        <v>23122</v>
      </c>
      <c r="D429" s="32">
        <v>515.43</v>
      </c>
      <c r="E429" s="32">
        <v>0.643</v>
      </c>
      <c r="F429" s="31">
        <f t="shared" si="36"/>
        <v>0.055555200000000006</v>
      </c>
      <c r="G429" s="32">
        <f t="shared" si="37"/>
        <v>14.699326666666666</v>
      </c>
      <c r="H429" s="31">
        <f t="shared" si="38"/>
        <v>0.816624032832</v>
      </c>
      <c r="I429" s="117" t="s">
        <v>47</v>
      </c>
      <c r="J429" s="32">
        <v>10.61325</v>
      </c>
      <c r="K429" s="32">
        <v>15.98238</v>
      </c>
      <c r="L429" s="32">
        <v>17.50235</v>
      </c>
      <c r="M429" s="15"/>
      <c r="N429" s="15"/>
    </row>
    <row r="430" spans="1:14" ht="24">
      <c r="A430" s="13"/>
      <c r="B430" s="12">
        <v>3</v>
      </c>
      <c r="C430" s="53">
        <v>23139</v>
      </c>
      <c r="D430" s="32">
        <v>515.46</v>
      </c>
      <c r="E430" s="32">
        <v>1.043</v>
      </c>
      <c r="F430" s="31">
        <f t="shared" si="36"/>
        <v>0.09011519999999999</v>
      </c>
      <c r="G430" s="32">
        <f t="shared" si="37"/>
        <v>35.519200000000005</v>
      </c>
      <c r="H430" s="31">
        <f t="shared" si="38"/>
        <v>3.20081981184</v>
      </c>
      <c r="I430" s="117" t="s">
        <v>80</v>
      </c>
      <c r="J430" s="32">
        <v>36.15972</v>
      </c>
      <c r="K430" s="32">
        <v>35.36254</v>
      </c>
      <c r="L430" s="32">
        <v>35.03534</v>
      </c>
      <c r="M430" s="15"/>
      <c r="N430" s="15"/>
    </row>
    <row r="431" spans="1:14" ht="24">
      <c r="A431" s="13"/>
      <c r="B431" s="12">
        <v>4</v>
      </c>
      <c r="C431" s="53">
        <v>23157</v>
      </c>
      <c r="D431" s="32">
        <v>515.44</v>
      </c>
      <c r="E431" s="32">
        <v>0.331</v>
      </c>
      <c r="F431" s="31">
        <f t="shared" si="36"/>
        <v>0.028598400000000003</v>
      </c>
      <c r="G431" s="32">
        <f t="shared" si="37"/>
        <v>32.80352</v>
      </c>
      <c r="H431" s="31">
        <f t="shared" si="38"/>
        <v>0.9381281863680001</v>
      </c>
      <c r="I431" s="117" t="s">
        <v>81</v>
      </c>
      <c r="J431" s="32">
        <v>31.84308</v>
      </c>
      <c r="K431" s="32">
        <v>37.44692</v>
      </c>
      <c r="L431" s="32">
        <v>29.12056</v>
      </c>
      <c r="M431" s="15"/>
      <c r="N431" s="15"/>
    </row>
    <row r="432" spans="1:14" ht="24">
      <c r="A432" s="13"/>
      <c r="B432" s="12">
        <v>5</v>
      </c>
      <c r="C432" s="53">
        <v>23172</v>
      </c>
      <c r="D432" s="32">
        <v>515.46</v>
      </c>
      <c r="E432" s="32">
        <v>1.175</v>
      </c>
      <c r="F432" s="31">
        <f t="shared" si="36"/>
        <v>0.10152000000000001</v>
      </c>
      <c r="G432" s="32">
        <f t="shared" si="37"/>
        <v>28.79822333333333</v>
      </c>
      <c r="H432" s="31">
        <f t="shared" si="38"/>
        <v>2.9235956328</v>
      </c>
      <c r="I432" s="117" t="s">
        <v>48</v>
      </c>
      <c r="J432" s="32">
        <v>24.57281</v>
      </c>
      <c r="K432" s="32">
        <v>29.04198</v>
      </c>
      <c r="L432" s="32">
        <v>32.77988</v>
      </c>
      <c r="M432" s="15"/>
      <c r="N432" s="15"/>
    </row>
    <row r="433" spans="1:14" ht="24">
      <c r="A433" s="13"/>
      <c r="B433" s="12">
        <v>6</v>
      </c>
      <c r="C433" s="53">
        <v>23179</v>
      </c>
      <c r="D433" s="32">
        <v>515.61</v>
      </c>
      <c r="E433" s="32">
        <v>5.725</v>
      </c>
      <c r="F433" s="31">
        <f t="shared" si="36"/>
        <v>0.49463999999999997</v>
      </c>
      <c r="G433" s="32">
        <f t="shared" si="37"/>
        <v>367.6312533333333</v>
      </c>
      <c r="H433" s="31">
        <f t="shared" si="38"/>
        <v>181.84512314879996</v>
      </c>
      <c r="I433" s="117" t="s">
        <v>49</v>
      </c>
      <c r="J433" s="32">
        <v>356.10506</v>
      </c>
      <c r="K433" s="32">
        <v>374.81861</v>
      </c>
      <c r="L433" s="32">
        <v>371.97009</v>
      </c>
      <c r="M433" s="15"/>
      <c r="N433" s="15"/>
    </row>
    <row r="434" spans="1:14" ht="24">
      <c r="A434" s="13"/>
      <c r="B434" s="12">
        <v>7</v>
      </c>
      <c r="C434" s="53">
        <v>23201</v>
      </c>
      <c r="D434" s="32">
        <v>515.56</v>
      </c>
      <c r="E434" s="32">
        <v>2.918</v>
      </c>
      <c r="F434" s="31">
        <f t="shared" si="36"/>
        <v>0.25211520000000004</v>
      </c>
      <c r="G434" s="32">
        <f t="shared" si="37"/>
        <v>5.07902</v>
      </c>
      <c r="H434" s="31">
        <f t="shared" si="38"/>
        <v>1.2804981431040001</v>
      </c>
      <c r="I434" s="117" t="s">
        <v>82</v>
      </c>
      <c r="J434" s="32">
        <v>4.98771</v>
      </c>
      <c r="K434" s="32">
        <v>1.10611</v>
      </c>
      <c r="L434" s="32">
        <v>9.14324</v>
      </c>
      <c r="M434" s="15"/>
      <c r="N434" s="15"/>
    </row>
    <row r="435" spans="1:14" ht="24">
      <c r="A435" s="13"/>
      <c r="B435" s="12">
        <v>8</v>
      </c>
      <c r="C435" s="53">
        <v>23217</v>
      </c>
      <c r="D435" s="32">
        <v>515.51</v>
      </c>
      <c r="E435" s="32">
        <v>2.167</v>
      </c>
      <c r="F435" s="31">
        <f t="shared" si="36"/>
        <v>0.1872288</v>
      </c>
      <c r="G435" s="32">
        <f t="shared" si="37"/>
        <v>4.250353333333334</v>
      </c>
      <c r="H435" s="31">
        <f t="shared" si="38"/>
        <v>0.7957885541760001</v>
      </c>
      <c r="I435" s="117" t="s">
        <v>83</v>
      </c>
      <c r="J435" s="32">
        <v>2.06391</v>
      </c>
      <c r="K435" s="32">
        <v>0.31774</v>
      </c>
      <c r="L435" s="32">
        <v>10.36941</v>
      </c>
      <c r="M435" s="15"/>
      <c r="N435" s="15"/>
    </row>
    <row r="436" spans="1:14" ht="24">
      <c r="A436" s="13"/>
      <c r="B436" s="12">
        <v>9</v>
      </c>
      <c r="C436" s="217">
        <v>23226</v>
      </c>
      <c r="D436" s="218">
        <v>516.256</v>
      </c>
      <c r="E436" s="218">
        <v>22.782</v>
      </c>
      <c r="F436" s="219">
        <f t="shared" si="36"/>
        <v>1.9683648</v>
      </c>
      <c r="G436" s="218">
        <f t="shared" si="37"/>
        <v>1941.8902133333333</v>
      </c>
      <c r="H436" s="219">
        <f t="shared" si="38"/>
        <v>3822.348341389824</v>
      </c>
      <c r="I436" s="220" t="s">
        <v>84</v>
      </c>
      <c r="J436" s="218">
        <v>1452.07118</v>
      </c>
      <c r="K436" s="218">
        <v>1647.75368</v>
      </c>
      <c r="L436" s="218">
        <v>2725.84578</v>
      </c>
      <c r="M436" s="15"/>
      <c r="N436" s="15"/>
    </row>
    <row r="437" spans="1:14" ht="24">
      <c r="A437" s="13"/>
      <c r="B437" s="12">
        <v>10</v>
      </c>
      <c r="C437" s="53">
        <v>23242</v>
      </c>
      <c r="D437" s="32">
        <v>515.76</v>
      </c>
      <c r="E437" s="32">
        <v>7.386</v>
      </c>
      <c r="F437" s="31">
        <f t="shared" si="36"/>
        <v>0.6381504</v>
      </c>
      <c r="G437" s="32">
        <f t="shared" si="37"/>
        <v>115.42449666666666</v>
      </c>
      <c r="H437" s="31">
        <f t="shared" si="38"/>
        <v>73.65818871763199</v>
      </c>
      <c r="I437" s="117" t="s">
        <v>85</v>
      </c>
      <c r="J437" s="32">
        <v>106.85992</v>
      </c>
      <c r="K437" s="32">
        <v>114.16528</v>
      </c>
      <c r="L437" s="32">
        <v>125.24829</v>
      </c>
      <c r="M437" s="15"/>
      <c r="N437" s="15"/>
    </row>
    <row r="438" spans="1:14" ht="24">
      <c r="A438" s="13"/>
      <c r="B438" s="12">
        <v>11</v>
      </c>
      <c r="C438" s="53">
        <v>23247</v>
      </c>
      <c r="D438" s="32">
        <v>515.78</v>
      </c>
      <c r="E438" s="32">
        <v>7.838</v>
      </c>
      <c r="F438" s="31">
        <f t="shared" si="36"/>
        <v>0.6772032</v>
      </c>
      <c r="G438" s="32">
        <f t="shared" si="37"/>
        <v>116.32008666666667</v>
      </c>
      <c r="H438" s="31">
        <f t="shared" si="38"/>
        <v>78.772334914944</v>
      </c>
      <c r="I438" s="117" t="s">
        <v>86</v>
      </c>
      <c r="J438" s="32">
        <v>106.64544</v>
      </c>
      <c r="K438" s="32">
        <v>122.15737</v>
      </c>
      <c r="L438" s="32">
        <v>120.15745</v>
      </c>
      <c r="M438" s="15"/>
      <c r="N438" s="15"/>
    </row>
    <row r="439" spans="1:14" ht="24">
      <c r="A439" s="13"/>
      <c r="B439" s="12">
        <v>12</v>
      </c>
      <c r="C439" s="53">
        <v>23272</v>
      </c>
      <c r="D439" s="32">
        <v>515.71</v>
      </c>
      <c r="E439" s="32">
        <v>6.203</v>
      </c>
      <c r="F439" s="31">
        <f t="shared" si="36"/>
        <v>0.5359392000000001</v>
      </c>
      <c r="G439" s="32">
        <f t="shared" si="37"/>
        <v>93.18437666666667</v>
      </c>
      <c r="H439" s="31">
        <f t="shared" si="38"/>
        <v>49.941160283232</v>
      </c>
      <c r="I439" s="117" t="s">
        <v>87</v>
      </c>
      <c r="J439" s="32">
        <v>94.8609</v>
      </c>
      <c r="K439" s="32">
        <v>99.52375</v>
      </c>
      <c r="L439" s="32">
        <v>85.16848</v>
      </c>
      <c r="M439" s="15"/>
      <c r="N439" s="15"/>
    </row>
    <row r="440" spans="1:14" ht="24">
      <c r="A440" s="13"/>
      <c r="B440" s="12">
        <v>13</v>
      </c>
      <c r="C440" s="53">
        <v>23283</v>
      </c>
      <c r="D440" s="32">
        <v>515.76</v>
      </c>
      <c r="E440" s="32">
        <v>8.286</v>
      </c>
      <c r="F440" s="31">
        <f t="shared" si="36"/>
        <v>0.7159104000000001</v>
      </c>
      <c r="G440" s="32">
        <f t="shared" si="37"/>
        <v>48.766386666666676</v>
      </c>
      <c r="H440" s="31">
        <f t="shared" si="38"/>
        <v>34.91236338508801</v>
      </c>
      <c r="I440" s="117" t="s">
        <v>88</v>
      </c>
      <c r="J440" s="32">
        <v>63.14128</v>
      </c>
      <c r="K440" s="32">
        <v>45.83888</v>
      </c>
      <c r="L440" s="32">
        <v>37.319</v>
      </c>
      <c r="M440" s="15"/>
      <c r="N440" s="15"/>
    </row>
    <row r="441" spans="1:14" ht="24">
      <c r="A441" s="13"/>
      <c r="B441" s="12">
        <v>14</v>
      </c>
      <c r="C441" s="53">
        <v>23293</v>
      </c>
      <c r="D441" s="32">
        <v>515.74</v>
      </c>
      <c r="E441" s="32">
        <v>6.964</v>
      </c>
      <c r="F441" s="31">
        <f t="shared" si="36"/>
        <v>0.6016896</v>
      </c>
      <c r="G441" s="32">
        <f t="shared" si="37"/>
        <v>48.17670666666667</v>
      </c>
      <c r="H441" s="31">
        <f t="shared" si="38"/>
        <v>28.987423363584004</v>
      </c>
      <c r="I441" s="117" t="s">
        <v>89</v>
      </c>
      <c r="J441" s="32">
        <v>50.92355</v>
      </c>
      <c r="K441" s="32">
        <v>38.5241</v>
      </c>
      <c r="L441" s="32">
        <v>55.08247</v>
      </c>
      <c r="M441" s="15"/>
      <c r="N441" s="15"/>
    </row>
    <row r="442" spans="1:14" ht="24">
      <c r="A442" s="13"/>
      <c r="B442" s="12">
        <v>15</v>
      </c>
      <c r="C442" s="53">
        <v>23305</v>
      </c>
      <c r="D442" s="32">
        <v>515.71</v>
      </c>
      <c r="E442" s="32">
        <v>5.905</v>
      </c>
      <c r="F442" s="31">
        <f t="shared" si="36"/>
        <v>0.5101920000000001</v>
      </c>
      <c r="G442" s="32">
        <f t="shared" si="37"/>
        <v>75.13829666666668</v>
      </c>
      <c r="H442" s="31">
        <f t="shared" si="38"/>
        <v>38.33495785296001</v>
      </c>
      <c r="I442" s="117" t="s">
        <v>90</v>
      </c>
      <c r="J442" s="32">
        <v>65.45334</v>
      </c>
      <c r="K442" s="32">
        <v>75.62383</v>
      </c>
      <c r="L442" s="32">
        <v>84.33772</v>
      </c>
      <c r="M442" s="15"/>
      <c r="N442" s="15"/>
    </row>
    <row r="443" spans="1:14" ht="24">
      <c r="A443" s="13"/>
      <c r="B443" s="12">
        <v>16</v>
      </c>
      <c r="C443" s="53">
        <v>23331</v>
      </c>
      <c r="D443" s="32">
        <v>515.606</v>
      </c>
      <c r="E443" s="32">
        <v>2.977</v>
      </c>
      <c r="F443" s="31">
        <f t="shared" si="36"/>
        <v>0.2572128</v>
      </c>
      <c r="G443" s="32">
        <f t="shared" si="37"/>
        <v>29.166223333333335</v>
      </c>
      <c r="H443" s="31">
        <f t="shared" si="38"/>
        <v>7.501925968992001</v>
      </c>
      <c r="I443" s="117" t="s">
        <v>91</v>
      </c>
      <c r="J443" s="32">
        <v>31.37976</v>
      </c>
      <c r="K443" s="32">
        <v>34.09676</v>
      </c>
      <c r="L443" s="32">
        <v>22.02215</v>
      </c>
      <c r="M443" s="15"/>
      <c r="N443" s="15"/>
    </row>
    <row r="444" spans="1:14" ht="24">
      <c r="A444" s="13"/>
      <c r="B444" s="12">
        <v>17</v>
      </c>
      <c r="C444" s="53">
        <v>23339</v>
      </c>
      <c r="D444" s="32">
        <v>515.546</v>
      </c>
      <c r="E444" s="32">
        <v>2.779</v>
      </c>
      <c r="F444" s="31">
        <f t="shared" si="36"/>
        <v>0.2401056</v>
      </c>
      <c r="G444" s="32">
        <f t="shared" si="37"/>
        <v>25.741286666666667</v>
      </c>
      <c r="H444" s="31">
        <f t="shared" si="38"/>
        <v>6.180627079872</v>
      </c>
      <c r="I444" s="117" t="s">
        <v>92</v>
      </c>
      <c r="J444" s="32">
        <v>10.78664</v>
      </c>
      <c r="K444" s="32">
        <v>27.03716</v>
      </c>
      <c r="L444" s="32">
        <v>39.40006</v>
      </c>
      <c r="M444" s="15"/>
      <c r="N444" s="15"/>
    </row>
    <row r="445" spans="1:14" ht="24">
      <c r="A445" s="13"/>
      <c r="B445" s="12">
        <v>18</v>
      </c>
      <c r="C445" s="53">
        <v>23354</v>
      </c>
      <c r="D445" s="32">
        <v>515.51</v>
      </c>
      <c r="E445" s="32">
        <v>1.609</v>
      </c>
      <c r="F445" s="31">
        <f t="shared" si="36"/>
        <v>0.13901760000000002</v>
      </c>
      <c r="G445" s="32">
        <f t="shared" si="37"/>
        <v>1.3115533333333331</v>
      </c>
      <c r="H445" s="31">
        <f t="shared" si="38"/>
        <v>0.182328996672</v>
      </c>
      <c r="I445" s="12" t="s">
        <v>93</v>
      </c>
      <c r="J445" s="32">
        <v>1.24089</v>
      </c>
      <c r="K445" s="32">
        <v>1.84055</v>
      </c>
      <c r="L445" s="32">
        <v>0.85322</v>
      </c>
      <c r="M445" s="15"/>
      <c r="N445" s="15"/>
    </row>
    <row r="446" spans="1:14" ht="24">
      <c r="A446" s="13"/>
      <c r="B446" s="12">
        <v>19</v>
      </c>
      <c r="C446" s="53">
        <v>23367</v>
      </c>
      <c r="D446" s="32">
        <v>515.59</v>
      </c>
      <c r="E446" s="32">
        <v>2.315</v>
      </c>
      <c r="F446" s="31">
        <f t="shared" si="36"/>
        <v>0.200016</v>
      </c>
      <c r="G446" s="32">
        <f t="shared" si="37"/>
        <v>5.503609999999999</v>
      </c>
      <c r="H446" s="31">
        <f t="shared" si="38"/>
        <v>1.1008100577599997</v>
      </c>
      <c r="I446" s="12" t="s">
        <v>94</v>
      </c>
      <c r="J446" s="32">
        <v>5.91449</v>
      </c>
      <c r="K446" s="32">
        <v>2.4686</v>
      </c>
      <c r="L446" s="32">
        <v>8.12774</v>
      </c>
      <c r="M446" s="15"/>
      <c r="N446" s="15"/>
    </row>
    <row r="447" spans="1:14" ht="24">
      <c r="A447" s="13"/>
      <c r="B447" s="12">
        <v>20</v>
      </c>
      <c r="C447" s="53">
        <v>23389</v>
      </c>
      <c r="D447" s="32">
        <v>515.56</v>
      </c>
      <c r="E447" s="32">
        <v>1.757</v>
      </c>
      <c r="F447" s="31">
        <f t="shared" si="36"/>
        <v>0.1518048</v>
      </c>
      <c r="G447" s="32">
        <f t="shared" si="37"/>
        <v>14.075753333333333</v>
      </c>
      <c r="H447" s="31">
        <f t="shared" si="38"/>
        <v>2.136766919616</v>
      </c>
      <c r="I447" s="12" t="s">
        <v>95</v>
      </c>
      <c r="J447" s="32">
        <v>14.87568</v>
      </c>
      <c r="K447" s="32">
        <v>18.25497</v>
      </c>
      <c r="L447" s="32">
        <v>9.09661</v>
      </c>
      <c r="M447" s="15"/>
      <c r="N447" s="15"/>
    </row>
    <row r="448" spans="1:14" ht="24">
      <c r="A448" s="13"/>
      <c r="B448" s="12">
        <v>21</v>
      </c>
      <c r="C448" s="53">
        <v>23396</v>
      </c>
      <c r="D448" s="32">
        <v>515.52</v>
      </c>
      <c r="E448" s="32">
        <v>1.873</v>
      </c>
      <c r="F448" s="31">
        <f t="shared" si="36"/>
        <v>0.1618272</v>
      </c>
      <c r="G448" s="32">
        <f t="shared" si="37"/>
        <v>9.536299999999999</v>
      </c>
      <c r="H448" s="31">
        <f t="shared" si="38"/>
        <v>1.54323272736</v>
      </c>
      <c r="I448" s="12" t="s">
        <v>96</v>
      </c>
      <c r="J448" s="32">
        <v>0</v>
      </c>
      <c r="K448" s="32">
        <v>8.35657</v>
      </c>
      <c r="L448" s="32">
        <v>20.25233</v>
      </c>
      <c r="M448" s="15"/>
      <c r="N448" s="15"/>
    </row>
    <row r="449" spans="1:14" ht="24">
      <c r="A449" s="13"/>
      <c r="B449" s="12">
        <v>22</v>
      </c>
      <c r="C449" s="53">
        <v>23415</v>
      </c>
      <c r="D449" s="32">
        <v>515.61</v>
      </c>
      <c r="E449" s="32">
        <v>2.202</v>
      </c>
      <c r="F449" s="31">
        <f t="shared" si="36"/>
        <v>0.1902528</v>
      </c>
      <c r="G449" s="32">
        <f t="shared" si="37"/>
        <v>8.436643333333334</v>
      </c>
      <c r="H449" s="31">
        <f t="shared" si="38"/>
        <v>1.6050950167680003</v>
      </c>
      <c r="I449" s="12" t="s">
        <v>73</v>
      </c>
      <c r="J449" s="32">
        <v>5.21699</v>
      </c>
      <c r="K449" s="32">
        <v>4.36417</v>
      </c>
      <c r="L449" s="32">
        <v>15.72877</v>
      </c>
      <c r="M449" s="15"/>
      <c r="N449" s="15"/>
    </row>
    <row r="450" spans="1:14" ht="24">
      <c r="A450" s="13"/>
      <c r="B450" s="12">
        <v>23</v>
      </c>
      <c r="C450" s="53">
        <v>23429</v>
      </c>
      <c r="D450" s="32">
        <v>515.56</v>
      </c>
      <c r="E450" s="32">
        <v>1.604</v>
      </c>
      <c r="F450" s="31">
        <f t="shared" si="36"/>
        <v>0.1385856</v>
      </c>
      <c r="G450" s="32">
        <f t="shared" si="37"/>
        <v>2.8727533333333333</v>
      </c>
      <c r="H450" s="31">
        <f t="shared" si="38"/>
        <v>0.398122244352</v>
      </c>
      <c r="I450" s="12" t="s">
        <v>74</v>
      </c>
      <c r="J450" s="32">
        <v>0</v>
      </c>
      <c r="K450" s="32">
        <v>7.16949</v>
      </c>
      <c r="L450" s="32">
        <v>1.44877</v>
      </c>
      <c r="M450" s="15"/>
      <c r="N450" s="15"/>
    </row>
    <row r="451" spans="1:14" ht="24">
      <c r="A451" s="13"/>
      <c r="B451" s="12">
        <v>24</v>
      </c>
      <c r="C451" s="53">
        <v>23446</v>
      </c>
      <c r="D451" s="32">
        <v>515.526</v>
      </c>
      <c r="E451" s="32">
        <v>2.183</v>
      </c>
      <c r="F451" s="31">
        <f t="shared" si="36"/>
        <v>0.1886112</v>
      </c>
      <c r="G451" s="32">
        <f t="shared" si="37"/>
        <v>2.3278133333333333</v>
      </c>
      <c r="H451" s="31">
        <f t="shared" si="38"/>
        <v>0.439051666176</v>
      </c>
      <c r="I451" s="12" t="s">
        <v>75</v>
      </c>
      <c r="J451" s="32">
        <v>0</v>
      </c>
      <c r="K451" s="32">
        <v>6.98344</v>
      </c>
      <c r="L451" s="32">
        <v>0</v>
      </c>
      <c r="M451" s="15"/>
      <c r="N451" s="15"/>
    </row>
    <row r="452" spans="2:14" s="118" customFormat="1" ht="24.75" thickBot="1">
      <c r="B452" s="119">
        <v>25</v>
      </c>
      <c r="C452" s="120">
        <v>23452</v>
      </c>
      <c r="D452" s="122">
        <v>515.506</v>
      </c>
      <c r="E452" s="122">
        <v>1.805</v>
      </c>
      <c r="F452" s="121">
        <f t="shared" si="36"/>
        <v>0.155952</v>
      </c>
      <c r="G452" s="122">
        <f t="shared" si="37"/>
        <v>22.671383333333335</v>
      </c>
      <c r="H452" s="121">
        <f t="shared" si="38"/>
        <v>3.5356475736000004</v>
      </c>
      <c r="I452" s="119" t="s">
        <v>76</v>
      </c>
      <c r="J452" s="122">
        <v>18.08523</v>
      </c>
      <c r="K452" s="122">
        <v>34.60118</v>
      </c>
      <c r="L452" s="122">
        <v>15.32774</v>
      </c>
      <c r="M452" s="124"/>
      <c r="N452" s="124"/>
    </row>
    <row r="453" spans="1:14" ht="24">
      <c r="A453" s="13"/>
      <c r="B453" s="12">
        <v>1</v>
      </c>
      <c r="C453" s="53">
        <v>23472</v>
      </c>
      <c r="D453" s="32">
        <v>515.48</v>
      </c>
      <c r="E453" s="32">
        <v>1.101</v>
      </c>
      <c r="F453" s="31">
        <f t="shared" si="36"/>
        <v>0.0951264</v>
      </c>
      <c r="G453" s="32">
        <f t="shared" si="37"/>
        <v>6.193106666666666</v>
      </c>
      <c r="H453" s="31">
        <f t="shared" si="38"/>
        <v>0.5891279420159999</v>
      </c>
      <c r="I453" s="117" t="s">
        <v>46</v>
      </c>
      <c r="J453" s="32">
        <v>3.86013</v>
      </c>
      <c r="K453" s="32">
        <v>10.52157</v>
      </c>
      <c r="L453" s="32">
        <v>4.19762</v>
      </c>
      <c r="M453" s="15"/>
      <c r="N453" s="15"/>
    </row>
    <row r="454" spans="1:14" ht="24">
      <c r="A454" s="13"/>
      <c r="B454" s="12">
        <v>2</v>
      </c>
      <c r="C454" s="53">
        <v>23489</v>
      </c>
      <c r="D454" s="32">
        <v>515.46</v>
      </c>
      <c r="E454" s="32">
        <v>0.999</v>
      </c>
      <c r="F454" s="31">
        <f t="shared" si="36"/>
        <v>0.0863136</v>
      </c>
      <c r="G454" s="32">
        <f t="shared" si="37"/>
        <v>4.204836666666667</v>
      </c>
      <c r="H454" s="31">
        <f t="shared" si="38"/>
        <v>0.362934590112</v>
      </c>
      <c r="I454" s="117" t="s">
        <v>47</v>
      </c>
      <c r="J454" s="32">
        <v>7.17813</v>
      </c>
      <c r="K454" s="32">
        <v>3.06302</v>
      </c>
      <c r="L454" s="32">
        <v>2.37336</v>
      </c>
      <c r="M454" s="15"/>
      <c r="N454" s="15"/>
    </row>
    <row r="455" spans="1:14" ht="24">
      <c r="A455" s="13"/>
      <c r="B455" s="12">
        <v>3</v>
      </c>
      <c r="C455" s="53">
        <v>23508</v>
      </c>
      <c r="D455" s="32">
        <v>515.71</v>
      </c>
      <c r="E455" s="32">
        <v>3.32</v>
      </c>
      <c r="F455" s="31">
        <f t="shared" si="36"/>
        <v>0.286848</v>
      </c>
      <c r="G455" s="32">
        <f t="shared" si="37"/>
        <v>457.0314866666667</v>
      </c>
      <c r="H455" s="31">
        <f t="shared" si="38"/>
        <v>131.09856788736</v>
      </c>
      <c r="I455" s="117" t="s">
        <v>80</v>
      </c>
      <c r="J455" s="32">
        <v>464.03563</v>
      </c>
      <c r="K455" s="32">
        <v>474.00313</v>
      </c>
      <c r="L455" s="32">
        <v>433.0557</v>
      </c>
      <c r="M455" s="15"/>
      <c r="N455" s="15"/>
    </row>
    <row r="456" spans="1:14" ht="24">
      <c r="A456" s="13"/>
      <c r="B456" s="12">
        <v>4</v>
      </c>
      <c r="C456" s="53">
        <v>23521</v>
      </c>
      <c r="D456" s="32">
        <v>515.53</v>
      </c>
      <c r="E456" s="32">
        <v>1.852</v>
      </c>
      <c r="F456" s="31">
        <f t="shared" si="36"/>
        <v>0.1600128</v>
      </c>
      <c r="G456" s="32">
        <f t="shared" si="37"/>
        <v>37.948910000000005</v>
      </c>
      <c r="H456" s="31">
        <f t="shared" si="38"/>
        <v>6.072311346048001</v>
      </c>
      <c r="I456" s="117" t="s">
        <v>81</v>
      </c>
      <c r="J456" s="32">
        <v>31.68868</v>
      </c>
      <c r="K456" s="32">
        <v>42.04697</v>
      </c>
      <c r="L456" s="32">
        <v>40.11108</v>
      </c>
      <c r="M456" s="15"/>
      <c r="N456" s="15"/>
    </row>
    <row r="457" spans="1:14" ht="24">
      <c r="A457" s="13"/>
      <c r="B457" s="12">
        <v>5</v>
      </c>
      <c r="C457" s="53">
        <v>23537</v>
      </c>
      <c r="D457" s="32">
        <v>515.84</v>
      </c>
      <c r="E457" s="32">
        <v>9.984</v>
      </c>
      <c r="F457" s="31">
        <f t="shared" si="36"/>
        <v>0.8626176000000001</v>
      </c>
      <c r="G457" s="32">
        <f t="shared" si="37"/>
        <v>1320.03701</v>
      </c>
      <c r="H457" s="31">
        <f t="shared" si="38"/>
        <v>1138.687157477376</v>
      </c>
      <c r="I457" s="117" t="s">
        <v>48</v>
      </c>
      <c r="J457" s="32">
        <v>1262.31192</v>
      </c>
      <c r="K457" s="32">
        <v>1327.62443</v>
      </c>
      <c r="L457" s="32">
        <v>1370.17468</v>
      </c>
      <c r="M457" s="15"/>
      <c r="N457" s="15"/>
    </row>
    <row r="458" spans="1:14" ht="24">
      <c r="A458" s="13"/>
      <c r="B458" s="12">
        <v>6</v>
      </c>
      <c r="C458" s="53">
        <v>23552</v>
      </c>
      <c r="D458" s="32">
        <v>515.62</v>
      </c>
      <c r="E458" s="32">
        <v>2.359</v>
      </c>
      <c r="F458" s="31">
        <f t="shared" si="36"/>
        <v>0.20381760000000002</v>
      </c>
      <c r="G458" s="32">
        <f t="shared" si="37"/>
        <v>42.631256666666665</v>
      </c>
      <c r="H458" s="31">
        <f t="shared" si="38"/>
        <v>8.689000418784</v>
      </c>
      <c r="I458" s="117" t="s">
        <v>49</v>
      </c>
      <c r="J458" s="32">
        <v>41.79455</v>
      </c>
      <c r="K458" s="32">
        <v>41.0336</v>
      </c>
      <c r="L458" s="32">
        <v>45.06562</v>
      </c>
      <c r="M458" s="15"/>
      <c r="N458" s="15"/>
    </row>
    <row r="459" spans="1:14" ht="24">
      <c r="A459" s="13"/>
      <c r="B459" s="12">
        <v>7</v>
      </c>
      <c r="C459" s="53">
        <v>23565</v>
      </c>
      <c r="D459" s="32">
        <v>515.72</v>
      </c>
      <c r="E459" s="32">
        <v>5.269</v>
      </c>
      <c r="F459" s="31">
        <f t="shared" si="36"/>
        <v>0.4552416</v>
      </c>
      <c r="G459" s="32">
        <f t="shared" si="37"/>
        <v>226.44328333333337</v>
      </c>
      <c r="H459" s="31">
        <f t="shared" si="38"/>
        <v>103.08640261392001</v>
      </c>
      <c r="I459" s="117" t="s">
        <v>82</v>
      </c>
      <c r="J459" s="32">
        <v>211.78419</v>
      </c>
      <c r="K459" s="32">
        <v>229.10805</v>
      </c>
      <c r="L459" s="32">
        <v>238.43761</v>
      </c>
      <c r="M459" s="15"/>
      <c r="N459" s="15"/>
    </row>
    <row r="460" spans="1:14" ht="24">
      <c r="A460" s="13"/>
      <c r="B460" s="12">
        <v>8</v>
      </c>
      <c r="C460" s="53">
        <v>23571</v>
      </c>
      <c r="D460" s="32">
        <v>515.64</v>
      </c>
      <c r="E460" s="32">
        <v>3.082</v>
      </c>
      <c r="F460" s="31">
        <f t="shared" si="36"/>
        <v>0.2662848</v>
      </c>
      <c r="G460" s="32">
        <f t="shared" si="37"/>
        <v>52.38113666666666</v>
      </c>
      <c r="H460" s="31">
        <f t="shared" si="38"/>
        <v>13.948300501055998</v>
      </c>
      <c r="I460" s="117" t="s">
        <v>83</v>
      </c>
      <c r="J460" s="32">
        <v>39.27344</v>
      </c>
      <c r="K460" s="32">
        <v>64.9143</v>
      </c>
      <c r="L460" s="32">
        <v>52.95567</v>
      </c>
      <c r="M460" s="15"/>
      <c r="N460" s="15"/>
    </row>
    <row r="461" spans="1:14" ht="24">
      <c r="A461" s="13"/>
      <c r="B461" s="12">
        <v>9</v>
      </c>
      <c r="C461" s="53">
        <v>23579</v>
      </c>
      <c r="D461" s="32">
        <v>515.71</v>
      </c>
      <c r="E461" s="32">
        <v>5.755</v>
      </c>
      <c r="F461" s="31">
        <f t="shared" si="36"/>
        <v>0.497232</v>
      </c>
      <c r="G461" s="32">
        <f t="shared" si="37"/>
        <v>98.67613666666666</v>
      </c>
      <c r="H461" s="31">
        <f t="shared" si="38"/>
        <v>49.06493278704</v>
      </c>
      <c r="I461" s="220" t="s">
        <v>84</v>
      </c>
      <c r="J461" s="32">
        <v>106.64567</v>
      </c>
      <c r="K461" s="32">
        <v>86.43854</v>
      </c>
      <c r="L461" s="32">
        <v>102.9442</v>
      </c>
      <c r="M461" s="15"/>
      <c r="N461" s="15"/>
    </row>
    <row r="462" spans="1:14" ht="24">
      <c r="A462" s="13"/>
      <c r="B462" s="12">
        <v>10</v>
      </c>
      <c r="C462" s="53">
        <v>23595</v>
      </c>
      <c r="D462" s="32">
        <v>515.706</v>
      </c>
      <c r="E462" s="32">
        <v>5.5</v>
      </c>
      <c r="F462" s="31">
        <f t="shared" si="36"/>
        <v>0.4752</v>
      </c>
      <c r="G462" s="32">
        <f t="shared" si="37"/>
        <v>118.82680333333333</v>
      </c>
      <c r="H462" s="31">
        <f t="shared" si="38"/>
        <v>56.466496944</v>
      </c>
      <c r="I462" s="117" t="s">
        <v>85</v>
      </c>
      <c r="J462" s="32">
        <v>112.96594</v>
      </c>
      <c r="K462" s="32">
        <v>120.0225</v>
      </c>
      <c r="L462" s="32">
        <v>123.49197</v>
      </c>
      <c r="M462" s="15"/>
      <c r="N462" s="15"/>
    </row>
    <row r="463" spans="1:14" ht="24">
      <c r="A463" s="13"/>
      <c r="B463" s="12">
        <v>11</v>
      </c>
      <c r="C463" s="53">
        <v>23604</v>
      </c>
      <c r="D463" s="32">
        <v>515.976</v>
      </c>
      <c r="E463" s="32">
        <v>11.441</v>
      </c>
      <c r="F463" s="31">
        <f t="shared" si="36"/>
        <v>0.9885024000000001</v>
      </c>
      <c r="G463" s="32">
        <f t="shared" si="37"/>
        <v>419.6587333333334</v>
      </c>
      <c r="H463" s="31">
        <f t="shared" si="38"/>
        <v>414.8336650809601</v>
      </c>
      <c r="I463" s="117" t="s">
        <v>86</v>
      </c>
      <c r="J463" s="32">
        <v>438.89264</v>
      </c>
      <c r="K463" s="32">
        <v>412.81639</v>
      </c>
      <c r="L463" s="32">
        <v>407.26717</v>
      </c>
      <c r="M463" s="15"/>
      <c r="N463" s="15"/>
    </row>
    <row r="464" spans="1:14" ht="24">
      <c r="A464" s="13"/>
      <c r="B464" s="12">
        <v>12</v>
      </c>
      <c r="C464" s="53">
        <v>23612</v>
      </c>
      <c r="D464" s="32">
        <v>515.756</v>
      </c>
      <c r="E464" s="32">
        <v>5.635</v>
      </c>
      <c r="F464" s="31">
        <f t="shared" si="36"/>
        <v>0.486864</v>
      </c>
      <c r="G464" s="32">
        <f t="shared" si="37"/>
        <v>93.21207333333332</v>
      </c>
      <c r="H464" s="31">
        <f t="shared" si="38"/>
        <v>45.381602871359995</v>
      </c>
      <c r="I464" s="117" t="s">
        <v>87</v>
      </c>
      <c r="J464" s="32">
        <v>87.31851</v>
      </c>
      <c r="K464" s="32">
        <v>104.56176</v>
      </c>
      <c r="L464" s="32">
        <v>87.75595</v>
      </c>
      <c r="M464" s="15"/>
      <c r="N464" s="15"/>
    </row>
    <row r="465" spans="1:14" ht="24">
      <c r="A465" s="13"/>
      <c r="B465" s="12">
        <v>13</v>
      </c>
      <c r="C465" s="53">
        <v>23634</v>
      </c>
      <c r="D465" s="32">
        <v>515.81</v>
      </c>
      <c r="E465" s="32">
        <v>7.523</v>
      </c>
      <c r="F465" s="31">
        <f t="shared" si="36"/>
        <v>0.6499872</v>
      </c>
      <c r="G465" s="32">
        <f t="shared" si="37"/>
        <v>416.8926166666667</v>
      </c>
      <c r="H465" s="31">
        <f t="shared" si="38"/>
        <v>270.97486460784</v>
      </c>
      <c r="I465" s="117" t="s">
        <v>88</v>
      </c>
      <c r="J465" s="32">
        <v>420.88701</v>
      </c>
      <c r="K465" s="32">
        <v>421.87819</v>
      </c>
      <c r="L465" s="32">
        <v>407.91265</v>
      </c>
      <c r="M465" s="15"/>
      <c r="N465" s="15"/>
    </row>
    <row r="466" spans="1:14" ht="24">
      <c r="A466" s="13"/>
      <c r="B466" s="12">
        <v>14</v>
      </c>
      <c r="C466" s="53">
        <v>23638</v>
      </c>
      <c r="D466" s="32">
        <v>515.956</v>
      </c>
      <c r="E466" s="32">
        <v>16.31</v>
      </c>
      <c r="F466" s="31">
        <f t="shared" si="36"/>
        <v>1.409184</v>
      </c>
      <c r="G466" s="32">
        <f t="shared" si="37"/>
        <v>470.5061</v>
      </c>
      <c r="H466" s="31">
        <f t="shared" si="38"/>
        <v>663.0296680224</v>
      </c>
      <c r="I466" s="117" t="s">
        <v>89</v>
      </c>
      <c r="J466" s="32">
        <v>446.47044</v>
      </c>
      <c r="K466" s="32">
        <v>472.17689</v>
      </c>
      <c r="L466" s="32">
        <v>492.87097</v>
      </c>
      <c r="M466" s="15"/>
      <c r="N466" s="15"/>
    </row>
    <row r="467" spans="1:14" ht="24">
      <c r="A467" s="13"/>
      <c r="B467" s="12">
        <v>15</v>
      </c>
      <c r="C467" s="53">
        <v>23661</v>
      </c>
      <c r="D467" s="32">
        <v>515.96</v>
      </c>
      <c r="E467" s="32">
        <v>13.318</v>
      </c>
      <c r="F467" s="31">
        <f t="shared" si="36"/>
        <v>1.1506752</v>
      </c>
      <c r="G467" s="32">
        <f t="shared" si="37"/>
        <v>496.2407333333333</v>
      </c>
      <c r="H467" s="31">
        <f t="shared" si="38"/>
        <v>571.0119050764799</v>
      </c>
      <c r="I467" s="117" t="s">
        <v>90</v>
      </c>
      <c r="J467" s="32">
        <v>540.64907</v>
      </c>
      <c r="K467" s="32">
        <v>505.22928</v>
      </c>
      <c r="L467" s="32">
        <v>442.84385</v>
      </c>
      <c r="M467" s="15"/>
      <c r="N467" s="15"/>
    </row>
    <row r="468" spans="1:14" ht="24">
      <c r="A468" s="13"/>
      <c r="B468" s="12">
        <v>16</v>
      </c>
      <c r="C468" s="53">
        <v>23671</v>
      </c>
      <c r="D468" s="32">
        <v>515.81</v>
      </c>
      <c r="E468" s="32">
        <v>7.51</v>
      </c>
      <c r="F468" s="31">
        <f t="shared" si="36"/>
        <v>0.648864</v>
      </c>
      <c r="G468" s="32">
        <f t="shared" si="37"/>
        <v>79.20383333333335</v>
      </c>
      <c r="H468" s="31">
        <f t="shared" si="38"/>
        <v>51.39251611200001</v>
      </c>
      <c r="I468" s="117" t="s">
        <v>91</v>
      </c>
      <c r="J468" s="32">
        <v>79.6234</v>
      </c>
      <c r="K468" s="32">
        <v>79.91903</v>
      </c>
      <c r="L468" s="32">
        <v>78.06907</v>
      </c>
      <c r="M468" s="15"/>
      <c r="N468" s="15"/>
    </row>
    <row r="469" spans="1:14" ht="24">
      <c r="A469" s="13"/>
      <c r="B469" s="12">
        <v>17</v>
      </c>
      <c r="C469" s="53">
        <v>23677</v>
      </c>
      <c r="D469" s="32">
        <v>515.78</v>
      </c>
      <c r="E469" s="32">
        <v>6.731</v>
      </c>
      <c r="F469" s="31">
        <f t="shared" si="36"/>
        <v>0.5815584</v>
      </c>
      <c r="G469" s="32">
        <f t="shared" si="37"/>
        <v>68.12654666666667</v>
      </c>
      <c r="H469" s="31">
        <f t="shared" si="38"/>
        <v>39.619565476992</v>
      </c>
      <c r="I469" s="117" t="s">
        <v>92</v>
      </c>
      <c r="J469" s="32">
        <v>72.8351</v>
      </c>
      <c r="K469" s="32">
        <v>60.38949</v>
      </c>
      <c r="L469" s="32">
        <v>71.15505</v>
      </c>
      <c r="M469" s="15"/>
      <c r="N469" s="15"/>
    </row>
    <row r="470" spans="1:14" ht="24">
      <c r="A470" s="13"/>
      <c r="B470" s="12">
        <v>18</v>
      </c>
      <c r="C470" s="53">
        <v>23699</v>
      </c>
      <c r="D470" s="32">
        <v>515.74</v>
      </c>
      <c r="E470" s="32">
        <v>4.881</v>
      </c>
      <c r="F470" s="31">
        <f t="shared" si="36"/>
        <v>0.42171840000000005</v>
      </c>
      <c r="G470" s="32">
        <f t="shared" si="37"/>
        <v>42.92715333333334</v>
      </c>
      <c r="H470" s="31">
        <f t="shared" si="38"/>
        <v>18.103170420288002</v>
      </c>
      <c r="I470" s="12" t="s">
        <v>93</v>
      </c>
      <c r="J470" s="32">
        <v>43.85434</v>
      </c>
      <c r="K470" s="32">
        <v>34.3742</v>
      </c>
      <c r="L470" s="32">
        <v>50.55292</v>
      </c>
      <c r="M470" s="15"/>
      <c r="N470" s="15"/>
    </row>
    <row r="471" spans="1:14" ht="24">
      <c r="A471" s="13"/>
      <c r="B471" s="12">
        <v>19</v>
      </c>
      <c r="C471" s="53">
        <v>23705</v>
      </c>
      <c r="D471" s="32">
        <v>515.79</v>
      </c>
      <c r="E471" s="32">
        <v>5.402</v>
      </c>
      <c r="F471" s="31">
        <f t="shared" si="36"/>
        <v>0.46673280000000006</v>
      </c>
      <c r="G471" s="32">
        <f t="shared" si="37"/>
        <v>298.50285333333335</v>
      </c>
      <c r="H471" s="31">
        <f t="shared" si="38"/>
        <v>139.32107254425603</v>
      </c>
      <c r="I471" s="12" t="s">
        <v>94</v>
      </c>
      <c r="J471" s="32">
        <v>289.98368</v>
      </c>
      <c r="K471" s="32">
        <v>318.26314</v>
      </c>
      <c r="L471" s="32">
        <v>287.26174</v>
      </c>
      <c r="M471" s="15"/>
      <c r="N471" s="15"/>
    </row>
    <row r="472" spans="1:14" ht="24">
      <c r="A472" s="13"/>
      <c r="B472" s="12">
        <v>20</v>
      </c>
      <c r="C472" s="53">
        <v>23720</v>
      </c>
      <c r="D472" s="32">
        <v>515.69</v>
      </c>
      <c r="E472" s="32">
        <v>3.165</v>
      </c>
      <c r="F472" s="31">
        <f t="shared" si="36"/>
        <v>0.27345600000000003</v>
      </c>
      <c r="G472" s="32">
        <f t="shared" si="37"/>
        <v>9.225803333333333</v>
      </c>
      <c r="H472" s="31">
        <f t="shared" si="38"/>
        <v>2.5228512763200004</v>
      </c>
      <c r="I472" s="12" t="s">
        <v>95</v>
      </c>
      <c r="J472" s="32">
        <v>8.84024</v>
      </c>
      <c r="K472" s="32">
        <v>11.36612</v>
      </c>
      <c r="L472" s="32">
        <v>7.47105</v>
      </c>
      <c r="M472" s="15"/>
      <c r="N472" s="15"/>
    </row>
    <row r="473" spans="1:14" ht="24">
      <c r="A473" s="13"/>
      <c r="B473" s="12">
        <v>21</v>
      </c>
      <c r="C473" s="53">
        <v>23726</v>
      </c>
      <c r="D473" s="32">
        <v>515.69</v>
      </c>
      <c r="E473" s="32">
        <v>3.233</v>
      </c>
      <c r="F473" s="31">
        <f t="shared" si="36"/>
        <v>0.2793312</v>
      </c>
      <c r="G473" s="32">
        <f t="shared" si="37"/>
        <v>9.228606666666666</v>
      </c>
      <c r="H473" s="31">
        <f t="shared" si="38"/>
        <v>2.5778377745279997</v>
      </c>
      <c r="I473" s="12" t="s">
        <v>96</v>
      </c>
      <c r="J473" s="32">
        <v>3.99594</v>
      </c>
      <c r="K473" s="32">
        <v>7.04584</v>
      </c>
      <c r="L473" s="32">
        <v>16.64404</v>
      </c>
      <c r="M473" s="15"/>
      <c r="N473" s="15"/>
    </row>
    <row r="474" spans="1:14" ht="24">
      <c r="A474" s="13"/>
      <c r="B474" s="12">
        <v>22</v>
      </c>
      <c r="C474" s="53">
        <v>23734</v>
      </c>
      <c r="D474" s="32">
        <v>515.69</v>
      </c>
      <c r="E474" s="32">
        <v>2.843</v>
      </c>
      <c r="F474" s="31">
        <f t="shared" si="36"/>
        <v>0.2456352</v>
      </c>
      <c r="G474" s="32">
        <f t="shared" si="37"/>
        <v>0.40843</v>
      </c>
      <c r="H474" s="31">
        <f t="shared" si="38"/>
        <v>0.100324784736</v>
      </c>
      <c r="I474" s="12" t="s">
        <v>73</v>
      </c>
      <c r="J474" s="32">
        <v>0</v>
      </c>
      <c r="K474" s="32">
        <v>0</v>
      </c>
      <c r="L474" s="32">
        <v>1.22529</v>
      </c>
      <c r="M474" s="15"/>
      <c r="N474" s="15"/>
    </row>
    <row r="475" spans="1:14" ht="24">
      <c r="A475" s="13"/>
      <c r="B475" s="12">
        <v>23</v>
      </c>
      <c r="C475" s="53">
        <v>23748</v>
      </c>
      <c r="D475" s="32">
        <v>515.66</v>
      </c>
      <c r="E475" s="32">
        <v>2.323</v>
      </c>
      <c r="F475" s="31">
        <f t="shared" si="36"/>
        <v>0.2007072</v>
      </c>
      <c r="G475" s="32">
        <f t="shared" si="37"/>
        <v>12.58849</v>
      </c>
      <c r="H475" s="31">
        <f t="shared" si="38"/>
        <v>2.526600580128</v>
      </c>
      <c r="I475" s="12" t="s">
        <v>74</v>
      </c>
      <c r="J475" s="32">
        <v>11.35956</v>
      </c>
      <c r="K475" s="32">
        <v>15.0057</v>
      </c>
      <c r="L475" s="32">
        <v>11.40021</v>
      </c>
      <c r="M475" s="15"/>
      <c r="N475" s="15"/>
    </row>
    <row r="476" spans="1:14" ht="24">
      <c r="A476" s="13"/>
      <c r="B476" s="12">
        <v>24</v>
      </c>
      <c r="C476" s="53">
        <v>23762</v>
      </c>
      <c r="D476" s="32">
        <v>515.71</v>
      </c>
      <c r="E476" s="32">
        <v>3.387</v>
      </c>
      <c r="F476" s="31">
        <f t="shared" si="36"/>
        <v>0.29263680000000003</v>
      </c>
      <c r="G476" s="32">
        <f t="shared" si="37"/>
        <v>86.00890333333332</v>
      </c>
      <c r="H476" s="31">
        <f t="shared" si="38"/>
        <v>25.169370242976</v>
      </c>
      <c r="I476" s="12" t="s">
        <v>75</v>
      </c>
      <c r="J476" s="32">
        <v>83.61816</v>
      </c>
      <c r="K476" s="32">
        <v>91.06678</v>
      </c>
      <c r="L476" s="32">
        <v>83.34177</v>
      </c>
      <c r="M476" s="15"/>
      <c r="N476" s="15"/>
    </row>
    <row r="477" spans="1:14" ht="24">
      <c r="A477" s="13"/>
      <c r="B477" s="12">
        <v>25</v>
      </c>
      <c r="C477" s="53">
        <v>23784</v>
      </c>
      <c r="D477" s="32">
        <v>515.59</v>
      </c>
      <c r="E477" s="32">
        <v>2.282</v>
      </c>
      <c r="F477" s="31">
        <f t="shared" si="36"/>
        <v>0.1971648</v>
      </c>
      <c r="G477" s="32">
        <f t="shared" si="37"/>
        <v>17.345876666666665</v>
      </c>
      <c r="H477" s="31">
        <f t="shared" si="38"/>
        <v>3.419996303808</v>
      </c>
      <c r="I477" s="12" t="s">
        <v>76</v>
      </c>
      <c r="J477" s="32">
        <v>15.9208</v>
      </c>
      <c r="K477" s="32">
        <v>14.93327</v>
      </c>
      <c r="L477" s="32">
        <v>21.18356</v>
      </c>
      <c r="M477" s="15"/>
      <c r="N477" s="15"/>
    </row>
    <row r="478" spans="1:14" ht="24">
      <c r="A478" s="13"/>
      <c r="B478" s="12">
        <v>26</v>
      </c>
      <c r="C478" s="53">
        <v>23794</v>
      </c>
      <c r="D478" s="32">
        <v>515.61</v>
      </c>
      <c r="E478" s="32">
        <v>2.244</v>
      </c>
      <c r="F478" s="31">
        <f t="shared" si="36"/>
        <v>0.19388160000000004</v>
      </c>
      <c r="G478" s="32">
        <f t="shared" si="37"/>
        <v>20.924616666666665</v>
      </c>
      <c r="H478" s="31">
        <f t="shared" si="38"/>
        <v>4.056898158720001</v>
      </c>
      <c r="I478" s="12" t="s">
        <v>77</v>
      </c>
      <c r="J478" s="32">
        <v>18.25285</v>
      </c>
      <c r="K478" s="32">
        <v>24.49265</v>
      </c>
      <c r="L478" s="32">
        <v>20.02835</v>
      </c>
      <c r="M478" s="15"/>
      <c r="N478" s="15"/>
    </row>
    <row r="479" spans="1:14" ht="24">
      <c r="A479" s="13"/>
      <c r="B479" s="12">
        <v>27</v>
      </c>
      <c r="C479" s="53">
        <v>23809</v>
      </c>
      <c r="D479" s="32">
        <v>515.58</v>
      </c>
      <c r="E479" s="32">
        <v>2.343</v>
      </c>
      <c r="F479" s="31">
        <f t="shared" si="36"/>
        <v>0.2024352</v>
      </c>
      <c r="G479" s="32">
        <f t="shared" si="37"/>
        <v>68.85073999999999</v>
      </c>
      <c r="H479" s="31">
        <f t="shared" si="38"/>
        <v>13.937813322047997</v>
      </c>
      <c r="I479" s="12" t="s">
        <v>78</v>
      </c>
      <c r="J479" s="32">
        <v>63.31595</v>
      </c>
      <c r="K479" s="32">
        <v>66.00153</v>
      </c>
      <c r="L479" s="32">
        <v>77.23474</v>
      </c>
      <c r="M479" s="15"/>
      <c r="N479" s="15"/>
    </row>
    <row r="480" spans="2:14" s="118" customFormat="1" ht="24.75" thickBot="1">
      <c r="B480" s="119">
        <v>28</v>
      </c>
      <c r="C480" s="120">
        <v>23817</v>
      </c>
      <c r="D480" s="122">
        <v>515.59</v>
      </c>
      <c r="E480" s="122">
        <v>1.672</v>
      </c>
      <c r="F480" s="121">
        <f t="shared" si="36"/>
        <v>0.1444608</v>
      </c>
      <c r="G480" s="122">
        <f t="shared" si="37"/>
        <v>7.608836666666666</v>
      </c>
      <c r="H480" s="121">
        <f t="shared" si="38"/>
        <v>1.099178631936</v>
      </c>
      <c r="I480" s="119" t="s">
        <v>79</v>
      </c>
      <c r="J480" s="122">
        <v>2.37007</v>
      </c>
      <c r="K480" s="122">
        <v>8.35771</v>
      </c>
      <c r="L480" s="122">
        <v>12.09873</v>
      </c>
      <c r="M480" s="124"/>
      <c r="N480" s="124"/>
    </row>
    <row r="481" spans="1:14" ht="24">
      <c r="A481" s="13"/>
      <c r="B481" s="12">
        <v>1</v>
      </c>
      <c r="C481" s="53">
        <v>23837</v>
      </c>
      <c r="D481" s="32">
        <v>515.59</v>
      </c>
      <c r="E481" s="32">
        <v>1.235</v>
      </c>
      <c r="F481" s="31">
        <f t="shared" si="36"/>
        <v>0.10670400000000001</v>
      </c>
      <c r="G481" s="32">
        <f t="shared" si="37"/>
        <v>25.498363333333334</v>
      </c>
      <c r="H481" s="31">
        <f t="shared" si="38"/>
        <v>2.72077736112</v>
      </c>
      <c r="I481" s="117" t="s">
        <v>46</v>
      </c>
      <c r="J481" s="32">
        <v>19.07375</v>
      </c>
      <c r="K481" s="32">
        <v>36.28823</v>
      </c>
      <c r="L481" s="32">
        <v>21.13311</v>
      </c>
      <c r="M481" s="15"/>
      <c r="N481" s="15"/>
    </row>
    <row r="482" spans="1:14" ht="24">
      <c r="A482" s="13"/>
      <c r="B482" s="12">
        <v>2</v>
      </c>
      <c r="C482" s="53">
        <v>23853</v>
      </c>
      <c r="D482" s="32">
        <v>515.68</v>
      </c>
      <c r="E482" s="32">
        <v>2.694</v>
      </c>
      <c r="F482" s="31">
        <f t="shared" si="36"/>
        <v>0.2327616</v>
      </c>
      <c r="G482" s="32">
        <f t="shared" si="37"/>
        <v>151.13908666666666</v>
      </c>
      <c r="H482" s="31">
        <f t="shared" si="38"/>
        <v>35.179375635072</v>
      </c>
      <c r="I482" s="117" t="s">
        <v>47</v>
      </c>
      <c r="J482" s="32">
        <v>142.77399</v>
      </c>
      <c r="K482" s="32">
        <v>155.70612</v>
      </c>
      <c r="L482" s="32">
        <v>154.93715</v>
      </c>
      <c r="M482" s="15"/>
      <c r="N482" s="15"/>
    </row>
    <row r="483" spans="1:14" ht="24">
      <c r="A483" s="13"/>
      <c r="B483" s="12">
        <v>3</v>
      </c>
      <c r="C483" s="53">
        <v>23868</v>
      </c>
      <c r="D483" s="32">
        <v>515.61</v>
      </c>
      <c r="E483" s="32">
        <v>1.239</v>
      </c>
      <c r="F483" s="31">
        <f t="shared" si="36"/>
        <v>0.10704960000000001</v>
      </c>
      <c r="G483" s="32">
        <f t="shared" si="37"/>
        <v>15.387459999999999</v>
      </c>
      <c r="H483" s="31">
        <f t="shared" si="38"/>
        <v>1.647221438016</v>
      </c>
      <c r="I483" s="117" t="s">
        <v>80</v>
      </c>
      <c r="J483" s="32">
        <v>11.22011</v>
      </c>
      <c r="K483" s="32">
        <v>12.41105</v>
      </c>
      <c r="L483" s="32">
        <v>22.53122</v>
      </c>
      <c r="M483" s="15"/>
      <c r="N483" s="15"/>
    </row>
    <row r="484" spans="1:14" ht="24">
      <c r="A484" s="13"/>
      <c r="B484" s="12">
        <v>4</v>
      </c>
      <c r="C484" s="53">
        <v>23873</v>
      </c>
      <c r="D484" s="32">
        <v>515.66</v>
      </c>
      <c r="E484" s="32">
        <v>2.391</v>
      </c>
      <c r="F484" s="31">
        <f t="shared" si="36"/>
        <v>0.2065824</v>
      </c>
      <c r="G484" s="32">
        <f t="shared" si="37"/>
        <v>143.82851666666667</v>
      </c>
      <c r="H484" s="31">
        <f t="shared" si="38"/>
        <v>29.71244016144</v>
      </c>
      <c r="I484" s="117" t="s">
        <v>81</v>
      </c>
      <c r="J484" s="32">
        <v>141.77634</v>
      </c>
      <c r="K484" s="32">
        <v>142.56432</v>
      </c>
      <c r="L484" s="32">
        <v>147.14489</v>
      </c>
      <c r="M484" s="15"/>
      <c r="N484" s="15"/>
    </row>
    <row r="485" spans="1:14" ht="24">
      <c r="A485" s="13"/>
      <c r="B485" s="12">
        <v>5</v>
      </c>
      <c r="C485" s="53">
        <v>23886</v>
      </c>
      <c r="D485" s="32">
        <v>515.74</v>
      </c>
      <c r="E485" s="32">
        <v>4.222</v>
      </c>
      <c r="F485" s="31">
        <f t="shared" si="36"/>
        <v>0.36478080000000007</v>
      </c>
      <c r="G485" s="32">
        <f t="shared" si="37"/>
        <v>39.07101</v>
      </c>
      <c r="H485" s="31">
        <f t="shared" si="38"/>
        <v>14.252354284608003</v>
      </c>
      <c r="I485" s="117" t="s">
        <v>48</v>
      </c>
      <c r="J485" s="32">
        <v>37.62227</v>
      </c>
      <c r="K485" s="32">
        <v>52.41685</v>
      </c>
      <c r="L485" s="32">
        <v>27.17391</v>
      </c>
      <c r="M485" s="15"/>
      <c r="N485" s="15"/>
    </row>
    <row r="486" spans="1:14" ht="24">
      <c r="A486" s="13"/>
      <c r="B486" s="12">
        <v>6</v>
      </c>
      <c r="C486" s="53">
        <v>23910</v>
      </c>
      <c r="D486" s="32">
        <v>515.66</v>
      </c>
      <c r="E486" s="32">
        <v>2.01</v>
      </c>
      <c r="F486" s="31">
        <f t="shared" si="36"/>
        <v>0.17366399999999999</v>
      </c>
      <c r="G486" s="32">
        <f t="shared" si="37"/>
        <v>34.57481000000001</v>
      </c>
      <c r="H486" s="31">
        <f t="shared" si="38"/>
        <v>6.004399803840001</v>
      </c>
      <c r="I486" s="117" t="s">
        <v>49</v>
      </c>
      <c r="J486" s="32">
        <v>40.59779</v>
      </c>
      <c r="K486" s="32">
        <v>33.77277</v>
      </c>
      <c r="L486" s="32">
        <v>29.35387</v>
      </c>
      <c r="M486" s="15"/>
      <c r="N486" s="15"/>
    </row>
    <row r="487" spans="1:14" ht="24">
      <c r="A487" s="13"/>
      <c r="B487" s="12">
        <v>7</v>
      </c>
      <c r="C487" s="53">
        <v>23915</v>
      </c>
      <c r="D487" s="32">
        <v>515.46</v>
      </c>
      <c r="E487" s="32">
        <v>0.972</v>
      </c>
      <c r="F487" s="31">
        <f t="shared" si="36"/>
        <v>0.08398080000000001</v>
      </c>
      <c r="G487" s="32">
        <f t="shared" si="37"/>
        <v>14.85234</v>
      </c>
      <c r="H487" s="31">
        <f t="shared" si="38"/>
        <v>1.247311395072</v>
      </c>
      <c r="I487" s="117" t="s">
        <v>82</v>
      </c>
      <c r="J487" s="32">
        <v>12.76276</v>
      </c>
      <c r="K487" s="32">
        <v>17.62172</v>
      </c>
      <c r="L487" s="32">
        <v>14.17254</v>
      </c>
      <c r="M487" s="15"/>
      <c r="N487" s="15"/>
    </row>
    <row r="488" spans="1:14" ht="24">
      <c r="A488" s="13"/>
      <c r="B488" s="12">
        <v>8</v>
      </c>
      <c r="C488" s="53">
        <v>23944</v>
      </c>
      <c r="D488" s="32">
        <v>515.756</v>
      </c>
      <c r="E488" s="32">
        <v>6.181</v>
      </c>
      <c r="F488" s="31">
        <f t="shared" si="36"/>
        <v>0.5340384</v>
      </c>
      <c r="G488" s="32">
        <f t="shared" si="37"/>
        <v>243.0644</v>
      </c>
      <c r="H488" s="31">
        <f t="shared" si="38"/>
        <v>129.80572327296002</v>
      </c>
      <c r="I488" s="117" t="s">
        <v>83</v>
      </c>
      <c r="J488" s="32">
        <v>308.42772</v>
      </c>
      <c r="K488" s="32">
        <v>264.97006</v>
      </c>
      <c r="L488" s="32">
        <v>155.79542</v>
      </c>
      <c r="M488" s="15"/>
      <c r="N488" s="15"/>
    </row>
    <row r="489" spans="1:14" ht="24">
      <c r="A489" s="13"/>
      <c r="B489" s="12">
        <v>9</v>
      </c>
      <c r="C489" s="53">
        <v>23949</v>
      </c>
      <c r="D489" s="32">
        <v>515.776</v>
      </c>
      <c r="E489" s="32">
        <v>6.3</v>
      </c>
      <c r="F489" s="31">
        <f t="shared" si="36"/>
        <v>0.54432</v>
      </c>
      <c r="G489" s="32">
        <f t="shared" si="37"/>
        <v>277.5144466666667</v>
      </c>
      <c r="H489" s="31">
        <f t="shared" si="38"/>
        <v>151.0566636096</v>
      </c>
      <c r="I489" s="220" t="s">
        <v>84</v>
      </c>
      <c r="J489" s="32">
        <v>217.5526</v>
      </c>
      <c r="K489" s="32">
        <v>298.71354</v>
      </c>
      <c r="L489" s="32">
        <v>316.2772</v>
      </c>
      <c r="M489" s="15"/>
      <c r="N489" s="15"/>
    </row>
    <row r="490" spans="1:14" ht="24">
      <c r="A490" s="13"/>
      <c r="B490" s="12">
        <v>10</v>
      </c>
      <c r="C490" s="53">
        <v>23970</v>
      </c>
      <c r="D490" s="32">
        <v>516.216</v>
      </c>
      <c r="E490" s="32">
        <v>18.327</v>
      </c>
      <c r="F490" s="31">
        <f t="shared" si="36"/>
        <v>1.5834528000000003</v>
      </c>
      <c r="G490" s="32">
        <f t="shared" si="37"/>
        <v>275.7704066666667</v>
      </c>
      <c r="H490" s="31">
        <f t="shared" si="38"/>
        <v>436.6694225934721</v>
      </c>
      <c r="I490" s="117" t="s">
        <v>85</v>
      </c>
      <c r="J490" s="32">
        <v>270.28742</v>
      </c>
      <c r="K490" s="32">
        <v>283.47959</v>
      </c>
      <c r="L490" s="32">
        <v>273.54421</v>
      </c>
      <c r="M490" s="15"/>
      <c r="N490" s="15"/>
    </row>
    <row r="491" spans="1:14" ht="24">
      <c r="A491" s="13"/>
      <c r="B491" s="12">
        <v>11</v>
      </c>
      <c r="C491" s="53">
        <v>23976</v>
      </c>
      <c r="D491" s="32">
        <v>517.086</v>
      </c>
      <c r="E491" s="32">
        <v>79.555</v>
      </c>
      <c r="F491" s="31">
        <f t="shared" si="36"/>
        <v>6.873552000000001</v>
      </c>
      <c r="G491" s="32">
        <f t="shared" si="37"/>
        <v>3370.0476400000002</v>
      </c>
      <c r="H491" s="31">
        <f t="shared" si="38"/>
        <v>23164.197696017283</v>
      </c>
      <c r="I491" s="117" t="s">
        <v>86</v>
      </c>
      <c r="J491" s="32">
        <v>2783.77606</v>
      </c>
      <c r="K491" s="32">
        <v>3138.14452</v>
      </c>
      <c r="L491" s="32">
        <v>4188.22234</v>
      </c>
      <c r="M491" s="15"/>
      <c r="N491" s="15"/>
    </row>
    <row r="492" spans="1:14" ht="24">
      <c r="A492" s="13"/>
      <c r="B492" s="12">
        <v>12</v>
      </c>
      <c r="C492" s="53">
        <v>23991</v>
      </c>
      <c r="D492" s="32">
        <v>516.226</v>
      </c>
      <c r="E492" s="32">
        <v>17.911</v>
      </c>
      <c r="F492" s="31">
        <f t="shared" si="36"/>
        <v>1.5475104000000002</v>
      </c>
      <c r="G492" s="32">
        <f t="shared" si="37"/>
        <v>268.6606933333333</v>
      </c>
      <c r="H492" s="31">
        <f t="shared" si="38"/>
        <v>415.755217004544</v>
      </c>
      <c r="I492" s="117" t="s">
        <v>87</v>
      </c>
      <c r="J492" s="32">
        <v>219.97288</v>
      </c>
      <c r="K492" s="32">
        <v>291.31372</v>
      </c>
      <c r="L492" s="32">
        <v>294.69548</v>
      </c>
      <c r="M492" s="15"/>
      <c r="N492" s="15"/>
    </row>
    <row r="493" spans="1:14" ht="24">
      <c r="A493" s="13"/>
      <c r="B493" s="12">
        <v>13</v>
      </c>
      <c r="C493" s="53">
        <v>24012</v>
      </c>
      <c r="D493" s="32">
        <v>516.376</v>
      </c>
      <c r="E493" s="32">
        <v>28.568</v>
      </c>
      <c r="F493" s="31">
        <f t="shared" si="36"/>
        <v>2.4682752000000003</v>
      </c>
      <c r="G493" s="32">
        <f t="shared" si="37"/>
        <v>420.44338</v>
      </c>
      <c r="H493" s="31">
        <f t="shared" si="38"/>
        <v>1037.7699678581762</v>
      </c>
      <c r="I493" s="117" t="s">
        <v>88</v>
      </c>
      <c r="J493" s="32">
        <v>408.44379</v>
      </c>
      <c r="K493" s="32">
        <v>475.64509</v>
      </c>
      <c r="L493" s="32">
        <v>377.24126</v>
      </c>
      <c r="M493" s="15"/>
      <c r="N493" s="15"/>
    </row>
    <row r="494" spans="1:14" ht="24">
      <c r="A494" s="13"/>
      <c r="B494" s="12">
        <v>14</v>
      </c>
      <c r="C494" s="53">
        <v>24025</v>
      </c>
      <c r="D494" s="32">
        <v>516.376</v>
      </c>
      <c r="E494" s="32">
        <v>34.952</v>
      </c>
      <c r="F494" s="31">
        <f t="shared" si="36"/>
        <v>3.0198528</v>
      </c>
      <c r="G494" s="32">
        <f t="shared" si="37"/>
        <v>1218.11504</v>
      </c>
      <c r="H494" s="31">
        <f t="shared" si="38"/>
        <v>3678.5281142661115</v>
      </c>
      <c r="I494" s="117" t="s">
        <v>89</v>
      </c>
      <c r="J494" s="32">
        <v>863.307</v>
      </c>
      <c r="K494" s="32">
        <v>1351.01886</v>
      </c>
      <c r="L494" s="32">
        <v>1440.01926</v>
      </c>
      <c r="M494" s="15"/>
      <c r="N494" s="15"/>
    </row>
    <row r="495" spans="1:14" ht="24">
      <c r="A495" s="13"/>
      <c r="B495" s="12">
        <v>15</v>
      </c>
      <c r="C495" s="53">
        <v>24033</v>
      </c>
      <c r="D495" s="32">
        <v>516.086</v>
      </c>
      <c r="E495" s="32">
        <v>16.053</v>
      </c>
      <c r="F495" s="31">
        <f t="shared" si="36"/>
        <v>1.3869792</v>
      </c>
      <c r="G495" s="32">
        <f t="shared" si="37"/>
        <v>124.43103666666667</v>
      </c>
      <c r="H495" s="31">
        <f t="shared" si="38"/>
        <v>172.58325969110402</v>
      </c>
      <c r="I495" s="117" t="s">
        <v>90</v>
      </c>
      <c r="J495" s="32">
        <v>103.31117</v>
      </c>
      <c r="K495" s="32">
        <v>123.98957</v>
      </c>
      <c r="L495" s="32">
        <v>145.99237</v>
      </c>
      <c r="M495" s="15"/>
      <c r="N495" s="15"/>
    </row>
    <row r="496" spans="1:14" ht="24">
      <c r="A496" s="13"/>
      <c r="B496" s="12">
        <v>16</v>
      </c>
      <c r="C496" s="53">
        <v>24041</v>
      </c>
      <c r="D496" s="32">
        <v>516.016</v>
      </c>
      <c r="E496" s="32">
        <v>11.98</v>
      </c>
      <c r="F496" s="31">
        <f t="shared" si="36"/>
        <v>1.035072</v>
      </c>
      <c r="G496" s="32">
        <f t="shared" si="37"/>
        <v>119.39064</v>
      </c>
      <c r="H496" s="31">
        <f t="shared" si="38"/>
        <v>123.57790852608001</v>
      </c>
      <c r="I496" s="117" t="s">
        <v>91</v>
      </c>
      <c r="J496" s="32">
        <v>122.12941</v>
      </c>
      <c r="K496" s="32">
        <v>121.35845</v>
      </c>
      <c r="L496" s="32">
        <v>114.68406</v>
      </c>
      <c r="M496" s="15"/>
      <c r="N496" s="15"/>
    </row>
    <row r="497" spans="1:14" ht="24">
      <c r="A497" s="13"/>
      <c r="B497" s="12">
        <v>17</v>
      </c>
      <c r="C497" s="53">
        <v>24049</v>
      </c>
      <c r="D497" s="32">
        <v>515.96</v>
      </c>
      <c r="E497" s="32">
        <v>9.68</v>
      </c>
      <c r="F497" s="31">
        <f t="shared" si="36"/>
        <v>0.836352</v>
      </c>
      <c r="G497" s="32">
        <f t="shared" si="37"/>
        <v>69.66225666666666</v>
      </c>
      <c r="H497" s="31">
        <f t="shared" si="38"/>
        <v>58.26216768768</v>
      </c>
      <c r="I497" s="117" t="s">
        <v>92</v>
      </c>
      <c r="J497" s="32">
        <v>76.19901</v>
      </c>
      <c r="K497" s="32">
        <v>64.00646</v>
      </c>
      <c r="L497" s="32">
        <v>68.7813</v>
      </c>
      <c r="M497" s="15"/>
      <c r="N497" s="15"/>
    </row>
    <row r="498" spans="1:14" ht="24">
      <c r="A498" s="13"/>
      <c r="B498" s="12">
        <v>18</v>
      </c>
      <c r="C498" s="53">
        <v>24055</v>
      </c>
      <c r="D498" s="32">
        <v>515.91</v>
      </c>
      <c r="E498" s="32">
        <v>8.938</v>
      </c>
      <c r="F498" s="31">
        <f t="shared" si="36"/>
        <v>0.7722432000000001</v>
      </c>
      <c r="G498" s="32">
        <f t="shared" si="37"/>
        <v>57.96875</v>
      </c>
      <c r="H498" s="31">
        <f t="shared" si="38"/>
        <v>44.76597300000001</v>
      </c>
      <c r="I498" s="12" t="s">
        <v>93</v>
      </c>
      <c r="J498" s="32">
        <v>46.58592</v>
      </c>
      <c r="K498" s="32">
        <v>78.54645</v>
      </c>
      <c r="L498" s="32">
        <v>48.77388</v>
      </c>
      <c r="M498" s="15"/>
      <c r="N498" s="15"/>
    </row>
    <row r="499" spans="1:14" ht="24">
      <c r="A499" s="13"/>
      <c r="B499" s="12">
        <v>19</v>
      </c>
      <c r="C499" s="53">
        <v>24069</v>
      </c>
      <c r="D499" s="32">
        <v>515.71</v>
      </c>
      <c r="E499" s="32">
        <v>6.877</v>
      </c>
      <c r="F499" s="31">
        <f t="shared" si="36"/>
        <v>0.5941728000000001</v>
      </c>
      <c r="G499" s="32">
        <f t="shared" si="37"/>
        <v>55.92025666666666</v>
      </c>
      <c r="H499" s="31">
        <f t="shared" si="38"/>
        <v>33.226295480352</v>
      </c>
      <c r="I499" s="12" t="s">
        <v>94</v>
      </c>
      <c r="J499" s="32">
        <v>55.23018</v>
      </c>
      <c r="K499" s="32">
        <v>54.93604</v>
      </c>
      <c r="L499" s="32">
        <v>57.59455</v>
      </c>
      <c r="M499" s="15"/>
      <c r="N499" s="15"/>
    </row>
    <row r="500" spans="1:14" ht="24">
      <c r="A500" s="13"/>
      <c r="B500" s="12">
        <v>20</v>
      </c>
      <c r="C500" s="53">
        <v>24091</v>
      </c>
      <c r="D500" s="32">
        <v>515.64</v>
      </c>
      <c r="E500" s="32">
        <v>6.036</v>
      </c>
      <c r="F500" s="31">
        <f t="shared" si="36"/>
        <v>0.5215104</v>
      </c>
      <c r="G500" s="32">
        <f t="shared" si="37"/>
        <v>29.57211</v>
      </c>
      <c r="H500" s="31">
        <f t="shared" si="38"/>
        <v>15.422162914944</v>
      </c>
      <c r="I500" s="12" t="s">
        <v>95</v>
      </c>
      <c r="J500" s="32">
        <v>35.58159</v>
      </c>
      <c r="K500" s="32">
        <v>17.20808</v>
      </c>
      <c r="L500" s="32">
        <v>35.92666</v>
      </c>
      <c r="M500" s="15"/>
      <c r="N500" s="15"/>
    </row>
    <row r="501" spans="1:14" ht="24">
      <c r="A501" s="13"/>
      <c r="B501" s="12">
        <v>21</v>
      </c>
      <c r="C501" s="53">
        <v>24097</v>
      </c>
      <c r="D501" s="32">
        <v>515.62</v>
      </c>
      <c r="E501" s="32">
        <v>5.874</v>
      </c>
      <c r="F501" s="31">
        <f t="shared" si="36"/>
        <v>0.5075136</v>
      </c>
      <c r="G501" s="32">
        <f t="shared" si="37"/>
        <v>35.25208333333333</v>
      </c>
      <c r="H501" s="31">
        <f t="shared" si="38"/>
        <v>17.89091172</v>
      </c>
      <c r="I501" s="12" t="s">
        <v>96</v>
      </c>
      <c r="J501" s="32">
        <v>22.35383</v>
      </c>
      <c r="K501" s="32">
        <v>41.05825</v>
      </c>
      <c r="L501" s="32">
        <v>42.34417</v>
      </c>
      <c r="M501" s="15"/>
      <c r="N501" s="15"/>
    </row>
    <row r="502" spans="1:14" ht="24">
      <c r="A502" s="13"/>
      <c r="B502" s="12">
        <v>22</v>
      </c>
      <c r="C502" s="53">
        <v>24117</v>
      </c>
      <c r="D502" s="32">
        <v>515.56</v>
      </c>
      <c r="E502" s="32">
        <v>4.506</v>
      </c>
      <c r="F502" s="31">
        <f t="shared" si="36"/>
        <v>0.38931840000000006</v>
      </c>
      <c r="G502" s="32">
        <f t="shared" si="37"/>
        <v>12.603069999999997</v>
      </c>
      <c r="H502" s="31">
        <f t="shared" si="38"/>
        <v>4.9066070474879995</v>
      </c>
      <c r="I502" s="12" t="s">
        <v>73</v>
      </c>
      <c r="J502" s="32">
        <v>0</v>
      </c>
      <c r="K502" s="32">
        <v>16.56095</v>
      </c>
      <c r="L502" s="32">
        <v>21.24826</v>
      </c>
      <c r="M502" s="15"/>
      <c r="N502" s="15"/>
    </row>
    <row r="503" spans="1:14" ht="24">
      <c r="A503" s="13"/>
      <c r="B503" s="12">
        <v>23</v>
      </c>
      <c r="C503" s="53">
        <v>24132</v>
      </c>
      <c r="D503" s="32">
        <v>515.54</v>
      </c>
      <c r="E503" s="32">
        <v>3.884</v>
      </c>
      <c r="F503" s="31">
        <f t="shared" si="36"/>
        <v>0.33557760000000003</v>
      </c>
      <c r="G503" s="32">
        <f t="shared" si="37"/>
        <v>13.546806666666667</v>
      </c>
      <c r="H503" s="31">
        <f t="shared" si="38"/>
        <v>4.546004868864</v>
      </c>
      <c r="I503" s="12" t="s">
        <v>74</v>
      </c>
      <c r="J503" s="32">
        <v>6.07436</v>
      </c>
      <c r="K503" s="32">
        <v>14.58898</v>
      </c>
      <c r="L503" s="32">
        <v>19.97708</v>
      </c>
      <c r="M503" s="15"/>
      <c r="N503" s="15"/>
    </row>
    <row r="504" spans="1:14" ht="24">
      <c r="A504" s="13"/>
      <c r="B504" s="12">
        <v>24</v>
      </c>
      <c r="C504" s="53">
        <v>24145</v>
      </c>
      <c r="D504" s="32">
        <v>515.5</v>
      </c>
      <c r="E504" s="32">
        <v>4.009</v>
      </c>
      <c r="F504" s="31">
        <f t="shared" si="36"/>
        <v>0.34637760000000006</v>
      </c>
      <c r="G504" s="32">
        <f t="shared" si="37"/>
        <v>169.52051666666668</v>
      </c>
      <c r="H504" s="31">
        <f t="shared" si="38"/>
        <v>58.718109713760015</v>
      </c>
      <c r="I504" s="12" t="s">
        <v>75</v>
      </c>
      <c r="J504" s="32">
        <v>166.97588</v>
      </c>
      <c r="K504" s="32">
        <v>164.07659</v>
      </c>
      <c r="L504" s="32">
        <v>177.50908</v>
      </c>
      <c r="M504" s="15"/>
      <c r="N504" s="15"/>
    </row>
    <row r="505" spans="1:14" ht="24">
      <c r="A505" s="13"/>
      <c r="B505" s="12">
        <v>25</v>
      </c>
      <c r="C505" s="53">
        <v>24154</v>
      </c>
      <c r="D505" s="32">
        <v>515.56</v>
      </c>
      <c r="E505" s="32">
        <v>4.295</v>
      </c>
      <c r="F505" s="31">
        <f t="shared" si="36"/>
        <v>0.37108800000000003</v>
      </c>
      <c r="G505" s="32">
        <f t="shared" si="37"/>
        <v>156.72774333333334</v>
      </c>
      <c r="H505" s="31">
        <f t="shared" si="38"/>
        <v>58.159784818080006</v>
      </c>
      <c r="I505" s="12" t="s">
        <v>76</v>
      </c>
      <c r="J505" s="32">
        <v>175.30577</v>
      </c>
      <c r="K505" s="32">
        <v>186.23268</v>
      </c>
      <c r="L505" s="32">
        <v>108.64478</v>
      </c>
      <c r="M505" s="15"/>
      <c r="N505" s="15"/>
    </row>
    <row r="506" spans="1:14" ht="24">
      <c r="A506" s="13"/>
      <c r="B506" s="12">
        <v>26</v>
      </c>
      <c r="C506" s="53">
        <v>24182</v>
      </c>
      <c r="D506" s="32">
        <v>515.48</v>
      </c>
      <c r="E506" s="32">
        <v>3.175</v>
      </c>
      <c r="F506" s="31">
        <f t="shared" si="36"/>
        <v>0.27432</v>
      </c>
      <c r="G506" s="32">
        <f t="shared" si="37"/>
        <v>37.85524</v>
      </c>
      <c r="H506" s="31">
        <f t="shared" si="38"/>
        <v>10.3844494368</v>
      </c>
      <c r="I506" s="12" t="s">
        <v>77</v>
      </c>
      <c r="J506" s="32">
        <v>31.74883</v>
      </c>
      <c r="K506" s="32">
        <v>41.16895</v>
      </c>
      <c r="L506" s="32">
        <v>40.64794</v>
      </c>
      <c r="M506" s="15"/>
      <c r="N506" s="15"/>
    </row>
    <row r="507" spans="2:14" s="209" customFormat="1" ht="24.75" thickBot="1">
      <c r="B507" s="210">
        <v>27</v>
      </c>
      <c r="C507" s="211">
        <v>24193</v>
      </c>
      <c r="D507" s="212">
        <v>515.45</v>
      </c>
      <c r="E507" s="212">
        <v>2.907</v>
      </c>
      <c r="F507" s="213">
        <f t="shared" si="36"/>
        <v>0.2511648</v>
      </c>
      <c r="G507" s="212">
        <f t="shared" si="37"/>
        <v>21.898933333333332</v>
      </c>
      <c r="H507" s="213">
        <f t="shared" si="38"/>
        <v>5.5002412108800005</v>
      </c>
      <c r="I507" s="210" t="s">
        <v>78</v>
      </c>
      <c r="J507" s="212">
        <v>10.3538</v>
      </c>
      <c r="K507" s="212">
        <v>25.13152</v>
      </c>
      <c r="L507" s="212">
        <v>30.21148</v>
      </c>
      <c r="M507" s="214"/>
      <c r="N507" s="214"/>
    </row>
    <row r="508" spans="1:12" ht="24.75" thickTop="1">
      <c r="A508" s="13"/>
      <c r="B508" s="32"/>
      <c r="C508" s="32"/>
      <c r="D508" s="15"/>
      <c r="E508" s="15"/>
      <c r="H508" s="1"/>
      <c r="I508" s="1"/>
      <c r="J508" s="1"/>
      <c r="K508" s="1"/>
      <c r="L508" s="1"/>
    </row>
    <row r="509" spans="1:12" ht="24">
      <c r="A509" s="13"/>
      <c r="B509" s="32"/>
      <c r="C509" s="32"/>
      <c r="D509" s="15"/>
      <c r="E509" s="15"/>
      <c r="H509" s="1"/>
      <c r="I509" s="1"/>
      <c r="J509" s="1"/>
      <c r="K509" s="1"/>
      <c r="L509" s="1"/>
    </row>
    <row r="510" spans="1:12" ht="24">
      <c r="A510" s="13"/>
      <c r="B510" s="32"/>
      <c r="C510" s="32"/>
      <c r="D510" s="15"/>
      <c r="E510" s="15"/>
      <c r="H510" s="1"/>
      <c r="I510" s="1"/>
      <c r="J510" s="1"/>
      <c r="K510" s="1"/>
      <c r="L510" s="1"/>
    </row>
    <row r="511" spans="1:12" ht="24">
      <c r="A511" s="13"/>
      <c r="B511" s="32"/>
      <c r="C511" s="32"/>
      <c r="D511" s="15"/>
      <c r="E511" s="15"/>
      <c r="H511" s="1"/>
      <c r="I511" s="1"/>
      <c r="J511" s="1"/>
      <c r="K511" s="1"/>
      <c r="L511" s="1"/>
    </row>
    <row r="512" spans="1:14" ht="24">
      <c r="A512" s="13"/>
      <c r="B512" s="12"/>
      <c r="C512" s="53"/>
      <c r="D512" s="32"/>
      <c r="E512" s="32"/>
      <c r="F512" s="13"/>
      <c r="G512" s="32"/>
      <c r="H512" s="199"/>
      <c r="I512" s="12"/>
      <c r="J512" s="32"/>
      <c r="K512" s="32"/>
      <c r="L512" s="32"/>
      <c r="M512" s="15"/>
      <c r="N512" s="15"/>
    </row>
    <row r="513" spans="1:14" ht="24">
      <c r="A513" s="13"/>
      <c r="B513" s="12"/>
      <c r="C513" s="53"/>
      <c r="D513" s="32"/>
      <c r="E513" s="32"/>
      <c r="F513" s="13"/>
      <c r="G513" s="32"/>
      <c r="H513" s="199"/>
      <c r="I513" s="12"/>
      <c r="J513" s="32"/>
      <c r="K513" s="32"/>
      <c r="L513" s="32"/>
      <c r="M513" s="15"/>
      <c r="N513" s="15"/>
    </row>
    <row r="514" spans="1:14" ht="24">
      <c r="A514" s="13"/>
      <c r="B514" s="12"/>
      <c r="C514" s="53"/>
      <c r="D514" s="32"/>
      <c r="E514" s="32"/>
      <c r="F514" s="13"/>
      <c r="G514" s="32"/>
      <c r="H514" s="199"/>
      <c r="I514" s="12"/>
      <c r="J514" s="32"/>
      <c r="K514" s="32"/>
      <c r="L514" s="32"/>
      <c r="M514" s="15"/>
      <c r="N514" s="15"/>
    </row>
    <row r="515" spans="1:14" ht="24">
      <c r="A515" s="13"/>
      <c r="B515" s="12"/>
      <c r="C515" s="53"/>
      <c r="D515" s="32"/>
      <c r="E515" s="32"/>
      <c r="F515" s="13"/>
      <c r="G515" s="32"/>
      <c r="H515" s="199"/>
      <c r="I515" s="12"/>
      <c r="J515" s="32"/>
      <c r="K515" s="32"/>
      <c r="L515" s="32"/>
      <c r="M515" s="15"/>
      <c r="N515" s="15"/>
    </row>
    <row r="516" spans="1:14" ht="24">
      <c r="A516" s="13"/>
      <c r="B516" s="12"/>
      <c r="C516" s="53"/>
      <c r="D516" s="32"/>
      <c r="E516" s="32"/>
      <c r="F516" s="13"/>
      <c r="G516" s="32"/>
      <c r="H516" s="199"/>
      <c r="I516" s="12"/>
      <c r="J516" s="32"/>
      <c r="K516" s="32"/>
      <c r="L516" s="32"/>
      <c r="M516" s="15"/>
      <c r="N516" s="15"/>
    </row>
    <row r="517" spans="1:14" ht="24">
      <c r="A517" s="13"/>
      <c r="B517" s="12"/>
      <c r="C517" s="53"/>
      <c r="D517" s="32"/>
      <c r="E517" s="32"/>
      <c r="F517" s="13"/>
      <c r="G517" s="32"/>
      <c r="H517" s="199"/>
      <c r="I517" s="12"/>
      <c r="J517" s="32"/>
      <c r="K517" s="32"/>
      <c r="L517" s="32"/>
      <c r="M517" s="15"/>
      <c r="N517" s="15"/>
    </row>
    <row r="518" spans="1:14" ht="24">
      <c r="A518" s="13"/>
      <c r="B518" s="12"/>
      <c r="C518" s="53"/>
      <c r="D518" s="32"/>
      <c r="E518" s="32"/>
      <c r="F518" s="13"/>
      <c r="G518" s="32"/>
      <c r="H518" s="199"/>
      <c r="I518" s="12"/>
      <c r="J518" s="32"/>
      <c r="K518" s="32"/>
      <c r="L518" s="32"/>
      <c r="M518" s="15"/>
      <c r="N518" s="15"/>
    </row>
    <row r="519" spans="1:14" ht="24">
      <c r="A519" s="13"/>
      <c r="B519" s="12"/>
      <c r="C519" s="53"/>
      <c r="D519" s="32"/>
      <c r="E519" s="32"/>
      <c r="F519" s="13"/>
      <c r="G519" s="32"/>
      <c r="H519" s="199"/>
      <c r="I519" s="12"/>
      <c r="J519" s="32"/>
      <c r="K519" s="32"/>
      <c r="L519" s="32"/>
      <c r="M519" s="15"/>
      <c r="N519" s="15"/>
    </row>
    <row r="520" spans="1:14" ht="24">
      <c r="A520" s="13"/>
      <c r="B520" s="12"/>
      <c r="C520" s="53"/>
      <c r="D520" s="32"/>
      <c r="E520" s="32"/>
      <c r="F520" s="13"/>
      <c r="G520" s="32"/>
      <c r="H520" s="199"/>
      <c r="I520" s="12"/>
      <c r="J520" s="32"/>
      <c r="K520" s="32"/>
      <c r="L520" s="32"/>
      <c r="M520" s="15"/>
      <c r="N520" s="15"/>
    </row>
    <row r="521" spans="1:14" ht="24">
      <c r="A521" s="13"/>
      <c r="B521" s="12"/>
      <c r="C521" s="53"/>
      <c r="D521" s="32"/>
      <c r="E521" s="32"/>
      <c r="F521" s="13"/>
      <c r="G521" s="32"/>
      <c r="H521" s="199"/>
      <c r="I521" s="12"/>
      <c r="J521" s="32"/>
      <c r="K521" s="32"/>
      <c r="L521" s="32"/>
      <c r="M521" s="15"/>
      <c r="N521" s="15"/>
    </row>
    <row r="522" spans="1:14" ht="24">
      <c r="A522" s="13"/>
      <c r="B522" s="12"/>
      <c r="C522" s="53"/>
      <c r="D522" s="32"/>
      <c r="E522" s="32"/>
      <c r="F522" s="13"/>
      <c r="G522" s="32"/>
      <c r="H522" s="199"/>
      <c r="I522" s="12"/>
      <c r="J522" s="32"/>
      <c r="K522" s="32"/>
      <c r="L522" s="32"/>
      <c r="M522" s="15"/>
      <c r="N522" s="15"/>
    </row>
    <row r="523" spans="1:14" ht="24">
      <c r="A523" s="13"/>
      <c r="B523" s="12"/>
      <c r="C523" s="53"/>
      <c r="D523" s="32"/>
      <c r="E523" s="32"/>
      <c r="F523" s="13"/>
      <c r="G523" s="32"/>
      <c r="H523" s="199"/>
      <c r="I523" s="12"/>
      <c r="J523" s="32"/>
      <c r="K523" s="32"/>
      <c r="L523" s="32"/>
      <c r="M523" s="15"/>
      <c r="N523" s="15"/>
    </row>
    <row r="524" spans="1:14" ht="24">
      <c r="A524" s="13"/>
      <c r="B524" s="12"/>
      <c r="C524" s="53"/>
      <c r="D524" s="32"/>
      <c r="E524" s="32"/>
      <c r="F524" s="13"/>
      <c r="G524" s="32"/>
      <c r="H524" s="199"/>
      <c r="I524" s="12"/>
      <c r="J524" s="32"/>
      <c r="K524" s="32"/>
      <c r="L524" s="32"/>
      <c r="M524" s="15"/>
      <c r="N524" s="15"/>
    </row>
    <row r="525" spans="1:14" ht="24">
      <c r="A525" s="13"/>
      <c r="B525" s="12"/>
      <c r="C525" s="53"/>
      <c r="D525" s="32"/>
      <c r="E525" s="32"/>
      <c r="F525" s="13"/>
      <c r="G525" s="32"/>
      <c r="H525" s="199"/>
      <c r="I525" s="12"/>
      <c r="J525" s="32"/>
      <c r="K525" s="32"/>
      <c r="L525" s="32"/>
      <c r="M525" s="15"/>
      <c r="N525" s="15"/>
    </row>
    <row r="526" spans="1:14" ht="24">
      <c r="A526" s="13"/>
      <c r="B526" s="12"/>
      <c r="C526" s="53"/>
      <c r="D526" s="32"/>
      <c r="E526" s="32"/>
      <c r="F526" s="13"/>
      <c r="G526" s="32"/>
      <c r="H526" s="199"/>
      <c r="I526" s="12"/>
      <c r="J526" s="32"/>
      <c r="K526" s="32"/>
      <c r="L526" s="32"/>
      <c r="M526" s="15"/>
      <c r="N526" s="15"/>
    </row>
    <row r="527" spans="1:14" ht="24">
      <c r="A527" s="13"/>
      <c r="B527" s="12"/>
      <c r="C527" s="53"/>
      <c r="D527" s="32"/>
      <c r="E527" s="32"/>
      <c r="F527" s="13"/>
      <c r="G527" s="32"/>
      <c r="H527" s="199"/>
      <c r="I527" s="12"/>
      <c r="J527" s="32"/>
      <c r="K527" s="32"/>
      <c r="L527" s="32"/>
      <c r="M527" s="15"/>
      <c r="N527" s="15"/>
    </row>
    <row r="528" spans="1:14" ht="24">
      <c r="A528" s="13"/>
      <c r="B528" s="12"/>
      <c r="C528" s="53"/>
      <c r="D528" s="32"/>
      <c r="E528" s="32"/>
      <c r="F528" s="13"/>
      <c r="G528" s="32"/>
      <c r="H528" s="199"/>
      <c r="I528" s="12"/>
      <c r="J528" s="32"/>
      <c r="K528" s="32"/>
      <c r="L528" s="32"/>
      <c r="M528" s="15"/>
      <c r="N528" s="15"/>
    </row>
    <row r="529" spans="1:14" ht="24">
      <c r="A529" s="13"/>
      <c r="B529" s="12"/>
      <c r="C529" s="53"/>
      <c r="D529" s="32"/>
      <c r="E529" s="32"/>
      <c r="F529" s="13"/>
      <c r="G529" s="32"/>
      <c r="H529" s="199"/>
      <c r="I529" s="12"/>
      <c r="J529" s="32"/>
      <c r="K529" s="32"/>
      <c r="L529" s="32"/>
      <c r="M529" s="15"/>
      <c r="N529" s="15"/>
    </row>
    <row r="530" spans="1:14" ht="24">
      <c r="A530" s="13"/>
      <c r="B530" s="12"/>
      <c r="C530" s="53"/>
      <c r="D530" s="32"/>
      <c r="E530" s="32"/>
      <c r="F530" s="13"/>
      <c r="G530" s="32"/>
      <c r="H530" s="199"/>
      <c r="I530" s="12"/>
      <c r="J530" s="32"/>
      <c r="K530" s="32"/>
      <c r="L530" s="32"/>
      <c r="M530" s="15"/>
      <c r="N530" s="15"/>
    </row>
    <row r="531" spans="1:14" ht="24">
      <c r="A531" s="13"/>
      <c r="B531" s="12"/>
      <c r="C531" s="53"/>
      <c r="D531" s="32"/>
      <c r="E531" s="32"/>
      <c r="F531" s="13"/>
      <c r="G531" s="32"/>
      <c r="H531" s="199"/>
      <c r="I531" s="12"/>
      <c r="J531" s="32"/>
      <c r="K531" s="32"/>
      <c r="L531" s="32"/>
      <c r="M531" s="15"/>
      <c r="N531" s="15"/>
    </row>
    <row r="532" spans="1:14" ht="24">
      <c r="A532" s="13"/>
      <c r="B532" s="12"/>
      <c r="C532" s="53"/>
      <c r="D532" s="32"/>
      <c r="E532" s="32"/>
      <c r="F532" s="13"/>
      <c r="G532" s="32"/>
      <c r="H532" s="199"/>
      <c r="I532" s="12"/>
      <c r="J532" s="32"/>
      <c r="K532" s="32"/>
      <c r="L532" s="32"/>
      <c r="M532" s="15"/>
      <c r="N532" s="15"/>
    </row>
    <row r="533" spans="1:14" ht="24">
      <c r="A533" s="13"/>
      <c r="B533" s="12"/>
      <c r="C533" s="53"/>
      <c r="D533" s="32"/>
      <c r="E533" s="32"/>
      <c r="F533" s="13"/>
      <c r="G533" s="32"/>
      <c r="H533" s="199"/>
      <c r="I533" s="12"/>
      <c r="J533" s="32"/>
      <c r="K533" s="32"/>
      <c r="L533" s="32"/>
      <c r="M533" s="15"/>
      <c r="N533" s="15"/>
    </row>
    <row r="534" spans="1:14" ht="24">
      <c r="A534" s="13"/>
      <c r="B534" s="12"/>
      <c r="C534" s="53"/>
      <c r="D534" s="32"/>
      <c r="E534" s="32"/>
      <c r="F534" s="13"/>
      <c r="G534" s="32"/>
      <c r="H534" s="199"/>
      <c r="I534" s="12"/>
      <c r="J534" s="32"/>
      <c r="K534" s="32"/>
      <c r="L534" s="32"/>
      <c r="M534" s="15"/>
      <c r="N534" s="15"/>
    </row>
    <row r="535" spans="1:14" ht="24">
      <c r="A535" s="13"/>
      <c r="B535" s="12"/>
      <c r="C535" s="53"/>
      <c r="D535" s="32"/>
      <c r="E535" s="32"/>
      <c r="F535" s="13"/>
      <c r="G535" s="32"/>
      <c r="H535" s="199"/>
      <c r="I535" s="12"/>
      <c r="J535" s="32"/>
      <c r="K535" s="32"/>
      <c r="L535" s="32"/>
      <c r="M535" s="15"/>
      <c r="N535" s="15"/>
    </row>
    <row r="536" spans="1:14" ht="24">
      <c r="A536" s="13"/>
      <c r="B536" s="12"/>
      <c r="C536" s="53"/>
      <c r="D536" s="32"/>
      <c r="E536" s="32"/>
      <c r="F536" s="13"/>
      <c r="G536" s="32"/>
      <c r="H536" s="199"/>
      <c r="I536" s="12"/>
      <c r="J536" s="32"/>
      <c r="K536" s="32"/>
      <c r="L536" s="32"/>
      <c r="M536" s="15"/>
      <c r="N536" s="15"/>
    </row>
    <row r="537" spans="1:14" ht="24">
      <c r="A537" s="13"/>
      <c r="B537" s="12"/>
      <c r="C537" s="53"/>
      <c r="D537" s="32"/>
      <c r="E537" s="32"/>
      <c r="F537" s="13"/>
      <c r="G537" s="32"/>
      <c r="H537" s="199"/>
      <c r="I537" s="12"/>
      <c r="J537" s="32"/>
      <c r="K537" s="32"/>
      <c r="L537" s="32"/>
      <c r="M537" s="15"/>
      <c r="N537" s="15"/>
    </row>
    <row r="538" spans="1:14" ht="24">
      <c r="A538" s="13"/>
      <c r="B538" s="12"/>
      <c r="C538" s="53"/>
      <c r="D538" s="32"/>
      <c r="E538" s="32"/>
      <c r="F538" s="13"/>
      <c r="G538" s="32"/>
      <c r="H538" s="199"/>
      <c r="I538" s="12"/>
      <c r="J538" s="32"/>
      <c r="K538" s="32"/>
      <c r="L538" s="32"/>
      <c r="M538" s="15"/>
      <c r="N538" s="15"/>
    </row>
    <row r="539" spans="1:14" ht="24">
      <c r="A539" s="13"/>
      <c r="B539" s="12"/>
      <c r="C539" s="53"/>
      <c r="D539" s="32"/>
      <c r="E539" s="32"/>
      <c r="F539" s="13"/>
      <c r="G539" s="32"/>
      <c r="H539" s="199"/>
      <c r="I539" s="12"/>
      <c r="J539" s="32"/>
      <c r="K539" s="32"/>
      <c r="L539" s="32"/>
      <c r="M539" s="15"/>
      <c r="N539" s="15"/>
    </row>
    <row r="540" spans="1:14" ht="24">
      <c r="A540" s="13"/>
      <c r="B540" s="12"/>
      <c r="C540" s="53"/>
      <c r="D540" s="32"/>
      <c r="E540" s="32"/>
      <c r="F540" s="13"/>
      <c r="G540" s="32"/>
      <c r="H540" s="199"/>
      <c r="I540" s="12"/>
      <c r="J540" s="32"/>
      <c r="K540" s="32"/>
      <c r="L540" s="32"/>
      <c r="M540" s="15"/>
      <c r="N540" s="15"/>
    </row>
    <row r="541" spans="1:14" ht="24">
      <c r="A541" s="13"/>
      <c r="B541" s="12"/>
      <c r="C541" s="53"/>
      <c r="D541" s="32"/>
      <c r="E541" s="32"/>
      <c r="F541" s="13"/>
      <c r="G541" s="32"/>
      <c r="H541" s="199"/>
      <c r="I541" s="12"/>
      <c r="J541" s="32"/>
      <c r="K541" s="32"/>
      <c r="L541" s="32"/>
      <c r="M541" s="15"/>
      <c r="N541" s="15"/>
    </row>
    <row r="542" spans="1:14" ht="24">
      <c r="A542" s="13"/>
      <c r="B542" s="12"/>
      <c r="C542" s="53"/>
      <c r="D542" s="32"/>
      <c r="E542" s="32"/>
      <c r="F542" s="13"/>
      <c r="G542" s="32"/>
      <c r="H542" s="199"/>
      <c r="I542" s="12"/>
      <c r="J542" s="32"/>
      <c r="K542" s="32"/>
      <c r="L542" s="32"/>
      <c r="M542" s="15"/>
      <c r="N542" s="15"/>
    </row>
    <row r="543" spans="1:14" ht="24">
      <c r="A543" s="13"/>
      <c r="B543" s="12"/>
      <c r="C543" s="53"/>
      <c r="D543" s="32"/>
      <c r="E543" s="32"/>
      <c r="F543" s="13"/>
      <c r="G543" s="32"/>
      <c r="H543" s="199"/>
      <c r="I543" s="12"/>
      <c r="J543" s="32"/>
      <c r="K543" s="32"/>
      <c r="L543" s="32"/>
      <c r="M543" s="15"/>
      <c r="N543" s="15"/>
    </row>
    <row r="544" spans="1:14" ht="24">
      <c r="A544" s="13"/>
      <c r="B544" s="12"/>
      <c r="C544" s="53"/>
      <c r="D544" s="32"/>
      <c r="E544" s="32"/>
      <c r="F544" s="13"/>
      <c r="G544" s="32"/>
      <c r="H544" s="199"/>
      <c r="I544" s="12"/>
      <c r="J544" s="32"/>
      <c r="K544" s="32"/>
      <c r="L544" s="32"/>
      <c r="M544" s="15"/>
      <c r="N544" s="15"/>
    </row>
    <row r="545" spans="1:14" ht="24">
      <c r="A545" s="13"/>
      <c r="B545" s="12"/>
      <c r="C545" s="53"/>
      <c r="D545" s="32"/>
      <c r="E545" s="32"/>
      <c r="F545" s="13"/>
      <c r="G545" s="32"/>
      <c r="H545" s="199"/>
      <c r="I545" s="12"/>
      <c r="J545" s="32"/>
      <c r="K545" s="32"/>
      <c r="L545" s="32"/>
      <c r="M545" s="15"/>
      <c r="N545" s="15"/>
    </row>
    <row r="546" spans="1:14" ht="24">
      <c r="A546" s="13"/>
      <c r="B546" s="12"/>
      <c r="C546" s="53"/>
      <c r="D546" s="32"/>
      <c r="E546" s="32"/>
      <c r="F546" s="13"/>
      <c r="G546" s="32"/>
      <c r="H546" s="199"/>
      <c r="I546" s="12"/>
      <c r="J546" s="32"/>
      <c r="K546" s="32"/>
      <c r="L546" s="32"/>
      <c r="M546" s="15"/>
      <c r="N546" s="15"/>
    </row>
    <row r="547" spans="1:14" ht="24">
      <c r="A547" s="13"/>
      <c r="B547" s="12"/>
      <c r="C547" s="53"/>
      <c r="D547" s="32"/>
      <c r="E547" s="32"/>
      <c r="F547" s="13"/>
      <c r="G547" s="32"/>
      <c r="H547" s="199"/>
      <c r="I547" s="12"/>
      <c r="J547" s="32"/>
      <c r="K547" s="32"/>
      <c r="L547" s="32"/>
      <c r="M547" s="15"/>
      <c r="N547" s="15"/>
    </row>
    <row r="548" spans="1:14" ht="24">
      <c r="A548" s="13"/>
      <c r="B548" s="12"/>
      <c r="C548" s="53"/>
      <c r="D548" s="32"/>
      <c r="E548" s="32"/>
      <c r="F548" s="13"/>
      <c r="G548" s="32"/>
      <c r="H548" s="199"/>
      <c r="I548" s="12"/>
      <c r="J548" s="32"/>
      <c r="K548" s="32"/>
      <c r="L548" s="32"/>
      <c r="M548" s="15"/>
      <c r="N548" s="15"/>
    </row>
    <row r="549" spans="1:14" ht="24">
      <c r="A549" s="13"/>
      <c r="B549" s="12"/>
      <c r="C549" s="53"/>
      <c r="D549" s="32"/>
      <c r="E549" s="32"/>
      <c r="F549" s="13"/>
      <c r="G549" s="32"/>
      <c r="H549" s="199"/>
      <c r="I549" s="12"/>
      <c r="J549" s="32"/>
      <c r="K549" s="32"/>
      <c r="L549" s="32"/>
      <c r="M549" s="15"/>
      <c r="N549" s="15"/>
    </row>
    <row r="550" spans="1:14" ht="24">
      <c r="A550" s="13"/>
      <c r="B550" s="12"/>
      <c r="C550" s="53"/>
      <c r="D550" s="32"/>
      <c r="E550" s="32"/>
      <c r="F550" s="13"/>
      <c r="G550" s="32"/>
      <c r="H550" s="199"/>
      <c r="I550" s="12"/>
      <c r="J550" s="32"/>
      <c r="K550" s="32"/>
      <c r="L550" s="32"/>
      <c r="M550" s="15"/>
      <c r="N550" s="15"/>
    </row>
    <row r="551" spans="1:14" ht="24">
      <c r="A551" s="13"/>
      <c r="B551" s="12"/>
      <c r="C551" s="53"/>
      <c r="D551" s="32"/>
      <c r="E551" s="32"/>
      <c r="F551" s="13"/>
      <c r="G551" s="32"/>
      <c r="H551" s="199"/>
      <c r="I551" s="12"/>
      <c r="J551" s="32"/>
      <c r="K551" s="32"/>
      <c r="L551" s="32"/>
      <c r="M551" s="15"/>
      <c r="N551" s="15"/>
    </row>
    <row r="552" spans="1:14" ht="24">
      <c r="A552" s="13"/>
      <c r="B552" s="12"/>
      <c r="C552" s="53"/>
      <c r="D552" s="32"/>
      <c r="E552" s="32"/>
      <c r="F552" s="13"/>
      <c r="G552" s="32"/>
      <c r="H552" s="199"/>
      <c r="I552" s="12"/>
      <c r="J552" s="32"/>
      <c r="K552" s="32"/>
      <c r="L552" s="32"/>
      <c r="M552" s="15"/>
      <c r="N552" s="15"/>
    </row>
    <row r="553" spans="1:14" ht="24">
      <c r="A553" s="13"/>
      <c r="B553" s="12"/>
      <c r="C553" s="53"/>
      <c r="D553" s="32"/>
      <c r="E553" s="32"/>
      <c r="F553" s="13"/>
      <c r="G553" s="32"/>
      <c r="H553" s="199"/>
      <c r="I553" s="12"/>
      <c r="J553" s="32"/>
      <c r="K553" s="32"/>
      <c r="L553" s="32"/>
      <c r="M553" s="15"/>
      <c r="N553" s="15"/>
    </row>
    <row r="554" spans="1:14" ht="24">
      <c r="A554" s="13"/>
      <c r="B554" s="12"/>
      <c r="C554" s="53"/>
      <c r="D554" s="32"/>
      <c r="E554" s="32"/>
      <c r="F554" s="13"/>
      <c r="G554" s="32"/>
      <c r="H554" s="199"/>
      <c r="I554" s="12"/>
      <c r="J554" s="32"/>
      <c r="K554" s="32"/>
      <c r="L554" s="32"/>
      <c r="M554" s="15"/>
      <c r="N554" s="15"/>
    </row>
    <row r="555" spans="1:14" ht="24">
      <c r="A555" s="13"/>
      <c r="B555" s="12"/>
      <c r="C555" s="53"/>
      <c r="D555" s="32"/>
      <c r="E555" s="32"/>
      <c r="F555" s="13"/>
      <c r="G555" s="32"/>
      <c r="H555" s="199"/>
      <c r="I555" s="12"/>
      <c r="J555" s="32"/>
      <c r="K555" s="32"/>
      <c r="L555" s="32"/>
      <c r="M555" s="15"/>
      <c r="N555" s="15"/>
    </row>
    <row r="556" spans="1:14" ht="24">
      <c r="A556" s="13"/>
      <c r="B556" s="12"/>
      <c r="C556" s="53"/>
      <c r="D556" s="32"/>
      <c r="E556" s="32"/>
      <c r="F556" s="13"/>
      <c r="G556" s="32"/>
      <c r="H556" s="199"/>
      <c r="I556" s="12"/>
      <c r="J556" s="32"/>
      <c r="K556" s="32"/>
      <c r="L556" s="32"/>
      <c r="M556" s="15"/>
      <c r="N556" s="15"/>
    </row>
    <row r="557" spans="1:14" ht="24">
      <c r="A557" s="13"/>
      <c r="B557" s="12"/>
      <c r="C557" s="53"/>
      <c r="D557" s="32"/>
      <c r="E557" s="32"/>
      <c r="F557" s="13"/>
      <c r="G557" s="32"/>
      <c r="H557" s="199"/>
      <c r="I557" s="12"/>
      <c r="J557" s="32"/>
      <c r="K557" s="32"/>
      <c r="L557" s="32"/>
      <c r="M557" s="15"/>
      <c r="N557" s="15"/>
    </row>
    <row r="558" spans="1:14" ht="24">
      <c r="A558" s="13"/>
      <c r="B558" s="12"/>
      <c r="C558" s="53"/>
      <c r="D558" s="32"/>
      <c r="E558" s="32"/>
      <c r="F558" s="13"/>
      <c r="G558" s="32"/>
      <c r="H558" s="199"/>
      <c r="I558" s="12"/>
      <c r="J558" s="32"/>
      <c r="K558" s="32"/>
      <c r="L558" s="32"/>
      <c r="M558" s="15"/>
      <c r="N558" s="15"/>
    </row>
    <row r="559" spans="1:14" ht="24">
      <c r="A559" s="13"/>
      <c r="B559" s="12"/>
      <c r="C559" s="53"/>
      <c r="D559" s="32"/>
      <c r="E559" s="32"/>
      <c r="F559" s="13"/>
      <c r="G559" s="32"/>
      <c r="H559" s="199"/>
      <c r="I559" s="12"/>
      <c r="J559" s="32"/>
      <c r="K559" s="32"/>
      <c r="L559" s="32"/>
      <c r="M559" s="15"/>
      <c r="N559" s="15"/>
    </row>
    <row r="560" spans="1:14" ht="24">
      <c r="A560" s="13"/>
      <c r="B560" s="12"/>
      <c r="C560" s="53"/>
      <c r="D560" s="32"/>
      <c r="E560" s="32"/>
      <c r="F560" s="13"/>
      <c r="G560" s="32"/>
      <c r="H560" s="199"/>
      <c r="I560" s="12"/>
      <c r="J560" s="32"/>
      <c r="K560" s="32"/>
      <c r="L560" s="32"/>
      <c r="M560" s="15"/>
      <c r="N560" s="15"/>
    </row>
    <row r="561" spans="1:14" ht="24">
      <c r="A561" s="13"/>
      <c r="B561" s="12"/>
      <c r="C561" s="53"/>
      <c r="D561" s="32"/>
      <c r="E561" s="32"/>
      <c r="F561" s="13"/>
      <c r="G561" s="32"/>
      <c r="H561" s="199"/>
      <c r="I561" s="12"/>
      <c r="J561" s="32"/>
      <c r="K561" s="32"/>
      <c r="L561" s="32"/>
      <c r="M561" s="15"/>
      <c r="N561" s="15"/>
    </row>
    <row r="562" spans="1:14" ht="24">
      <c r="A562" s="13"/>
      <c r="B562" s="12"/>
      <c r="C562" s="53"/>
      <c r="D562" s="32"/>
      <c r="E562" s="32"/>
      <c r="F562" s="13"/>
      <c r="G562" s="32"/>
      <c r="H562" s="199"/>
      <c r="I562" s="12"/>
      <c r="J562" s="32"/>
      <c r="K562" s="32"/>
      <c r="L562" s="32"/>
      <c r="M562" s="15"/>
      <c r="N562" s="15"/>
    </row>
    <row r="563" spans="1:14" ht="24">
      <c r="A563" s="13"/>
      <c r="B563" s="12"/>
      <c r="C563" s="53"/>
      <c r="D563" s="32"/>
      <c r="E563" s="32"/>
      <c r="F563" s="13"/>
      <c r="G563" s="32"/>
      <c r="H563" s="199"/>
      <c r="I563" s="12"/>
      <c r="J563" s="32"/>
      <c r="K563" s="32"/>
      <c r="L563" s="32"/>
      <c r="M563" s="15"/>
      <c r="N563" s="15"/>
    </row>
    <row r="564" spans="1:14" ht="24">
      <c r="A564" s="13"/>
      <c r="B564" s="12"/>
      <c r="C564" s="53"/>
      <c r="D564" s="32"/>
      <c r="E564" s="32"/>
      <c r="F564" s="13"/>
      <c r="G564" s="32"/>
      <c r="H564" s="199"/>
      <c r="I564" s="12"/>
      <c r="J564" s="32"/>
      <c r="K564" s="32"/>
      <c r="L564" s="32"/>
      <c r="M564" s="15"/>
      <c r="N564" s="15"/>
    </row>
    <row r="565" spans="1:14" ht="24">
      <c r="A565" s="13"/>
      <c r="B565" s="12"/>
      <c r="C565" s="53"/>
      <c r="D565" s="32"/>
      <c r="E565" s="32"/>
      <c r="F565" s="13"/>
      <c r="G565" s="32"/>
      <c r="H565" s="199"/>
      <c r="I565" s="12"/>
      <c r="J565" s="32"/>
      <c r="K565" s="32"/>
      <c r="L565" s="32"/>
      <c r="M565" s="15"/>
      <c r="N565" s="15"/>
    </row>
    <row r="566" spans="1:14" ht="24">
      <c r="A566" s="13"/>
      <c r="B566" s="12"/>
      <c r="C566" s="53"/>
      <c r="D566" s="32"/>
      <c r="E566" s="32"/>
      <c r="F566" s="13"/>
      <c r="G566" s="32"/>
      <c r="H566" s="199"/>
      <c r="I566" s="12"/>
      <c r="J566" s="32"/>
      <c r="K566" s="32"/>
      <c r="L566" s="32"/>
      <c r="M566" s="15"/>
      <c r="N566" s="15"/>
    </row>
    <row r="567" spans="1:14" ht="24">
      <c r="A567" s="13"/>
      <c r="B567" s="12"/>
      <c r="C567" s="53"/>
      <c r="D567" s="32"/>
      <c r="E567" s="32"/>
      <c r="F567" s="13"/>
      <c r="G567" s="32"/>
      <c r="H567" s="199"/>
      <c r="I567" s="12"/>
      <c r="J567" s="32"/>
      <c r="K567" s="32"/>
      <c r="L567" s="32"/>
      <c r="M567" s="15"/>
      <c r="N567" s="15"/>
    </row>
    <row r="568" spans="1:14" ht="24">
      <c r="A568" s="13"/>
      <c r="B568" s="12"/>
      <c r="C568" s="53"/>
      <c r="D568" s="32"/>
      <c r="E568" s="32"/>
      <c r="F568" s="13"/>
      <c r="G568" s="32"/>
      <c r="H568" s="199"/>
      <c r="I568" s="12"/>
      <c r="J568" s="32"/>
      <c r="K568" s="32"/>
      <c r="L568" s="32"/>
      <c r="M568" s="15"/>
      <c r="N568" s="15"/>
    </row>
    <row r="569" spans="1:14" ht="24">
      <c r="A569" s="13"/>
      <c r="B569" s="12"/>
      <c r="C569" s="53"/>
      <c r="D569" s="32"/>
      <c r="E569" s="32"/>
      <c r="F569" s="13"/>
      <c r="G569" s="32"/>
      <c r="H569" s="199"/>
      <c r="I569" s="12"/>
      <c r="J569" s="32"/>
      <c r="K569" s="32"/>
      <c r="L569" s="32"/>
      <c r="M569" s="15"/>
      <c r="N569" s="15"/>
    </row>
    <row r="570" spans="1:14" ht="24">
      <c r="A570" s="13"/>
      <c r="B570" s="12"/>
      <c r="C570" s="53"/>
      <c r="D570" s="32"/>
      <c r="E570" s="32"/>
      <c r="F570" s="13"/>
      <c r="G570" s="32"/>
      <c r="H570" s="199"/>
      <c r="I570" s="12"/>
      <c r="J570" s="32"/>
      <c r="K570" s="32"/>
      <c r="L570" s="32"/>
      <c r="M570" s="15"/>
      <c r="N570" s="15"/>
    </row>
    <row r="571" spans="1:14" ht="24">
      <c r="A571" s="13"/>
      <c r="B571" s="12"/>
      <c r="C571" s="53"/>
      <c r="D571" s="32"/>
      <c r="E571" s="32"/>
      <c r="F571" s="13"/>
      <c r="G571" s="32"/>
      <c r="H571" s="199"/>
      <c r="I571" s="12"/>
      <c r="J571" s="32"/>
      <c r="K571" s="32"/>
      <c r="L571" s="32"/>
      <c r="M571" s="15"/>
      <c r="N571" s="15"/>
    </row>
    <row r="572" spans="1:14" ht="24">
      <c r="A572" s="13"/>
      <c r="B572" s="12"/>
      <c r="C572" s="53"/>
      <c r="D572" s="32"/>
      <c r="E572" s="32"/>
      <c r="F572" s="13"/>
      <c r="G572" s="32"/>
      <c r="H572" s="199"/>
      <c r="I572" s="12"/>
      <c r="J572" s="32"/>
      <c r="K572" s="32"/>
      <c r="L572" s="32"/>
      <c r="M572" s="15"/>
      <c r="N572" s="15"/>
    </row>
    <row r="573" spans="1:14" ht="24">
      <c r="A573" s="13"/>
      <c r="B573" s="12"/>
      <c r="C573" s="53"/>
      <c r="D573" s="32"/>
      <c r="E573" s="32"/>
      <c r="F573" s="13"/>
      <c r="G573" s="32"/>
      <c r="H573" s="199"/>
      <c r="I573" s="12"/>
      <c r="J573" s="32"/>
      <c r="K573" s="32"/>
      <c r="L573" s="32"/>
      <c r="M573" s="15"/>
      <c r="N573" s="15"/>
    </row>
    <row r="574" spans="1:14" ht="24">
      <c r="A574" s="13"/>
      <c r="B574" s="12"/>
      <c r="C574" s="53"/>
      <c r="D574" s="32"/>
      <c r="E574" s="32"/>
      <c r="F574" s="13"/>
      <c r="G574" s="32"/>
      <c r="H574" s="199"/>
      <c r="I574" s="12"/>
      <c r="J574" s="32"/>
      <c r="K574" s="32"/>
      <c r="L574" s="32"/>
      <c r="M574" s="15"/>
      <c r="N574" s="15"/>
    </row>
    <row r="575" spans="1:14" ht="24">
      <c r="A575" s="13"/>
      <c r="B575" s="12"/>
      <c r="C575" s="53"/>
      <c r="D575" s="32"/>
      <c r="E575" s="32"/>
      <c r="F575" s="13"/>
      <c r="G575" s="32"/>
      <c r="H575" s="199"/>
      <c r="I575" s="12"/>
      <c r="J575" s="32"/>
      <c r="K575" s="32"/>
      <c r="L575" s="32"/>
      <c r="M575" s="15"/>
      <c r="N575" s="15"/>
    </row>
    <row r="576" spans="1:14" ht="24">
      <c r="A576" s="13"/>
      <c r="B576" s="12"/>
      <c r="C576" s="53"/>
      <c r="D576" s="32"/>
      <c r="E576" s="32"/>
      <c r="F576" s="13"/>
      <c r="G576" s="32"/>
      <c r="H576" s="199"/>
      <c r="I576" s="12"/>
      <c r="J576" s="32"/>
      <c r="K576" s="32"/>
      <c r="L576" s="32"/>
      <c r="M576" s="15"/>
      <c r="N576" s="15"/>
    </row>
    <row r="577" spans="1:14" ht="24">
      <c r="A577" s="13"/>
      <c r="B577" s="12"/>
      <c r="C577" s="53"/>
      <c r="D577" s="32"/>
      <c r="E577" s="32"/>
      <c r="F577" s="13"/>
      <c r="G577" s="32"/>
      <c r="H577" s="199"/>
      <c r="I577" s="12"/>
      <c r="J577" s="32"/>
      <c r="K577" s="32"/>
      <c r="L577" s="32"/>
      <c r="M577" s="15"/>
      <c r="N577" s="15"/>
    </row>
    <row r="578" spans="1:14" ht="24">
      <c r="A578" s="13"/>
      <c r="B578" s="12"/>
      <c r="C578" s="53"/>
      <c r="D578" s="32"/>
      <c r="E578" s="32"/>
      <c r="F578" s="13"/>
      <c r="G578" s="32"/>
      <c r="H578" s="199"/>
      <c r="I578" s="12"/>
      <c r="J578" s="32"/>
      <c r="K578" s="32"/>
      <c r="L578" s="32"/>
      <c r="M578" s="15"/>
      <c r="N578" s="15"/>
    </row>
    <row r="579" spans="1:14" ht="24">
      <c r="A579" s="13"/>
      <c r="B579" s="12"/>
      <c r="C579" s="53"/>
      <c r="D579" s="32"/>
      <c r="E579" s="32"/>
      <c r="F579" s="13"/>
      <c r="G579" s="32"/>
      <c r="H579" s="199"/>
      <c r="I579" s="12"/>
      <c r="J579" s="32"/>
      <c r="K579" s="32"/>
      <c r="L579" s="32"/>
      <c r="M579" s="15"/>
      <c r="N579" s="15"/>
    </row>
    <row r="580" spans="1:14" ht="24">
      <c r="A580" s="13"/>
      <c r="B580" s="12"/>
      <c r="C580" s="53"/>
      <c r="D580" s="32"/>
      <c r="E580" s="32"/>
      <c r="F580" s="13"/>
      <c r="G580" s="32"/>
      <c r="H580" s="199"/>
      <c r="I580" s="12"/>
      <c r="J580" s="32"/>
      <c r="K580" s="32"/>
      <c r="L580" s="32"/>
      <c r="M580" s="15"/>
      <c r="N580" s="15"/>
    </row>
    <row r="581" spans="1:14" ht="24">
      <c r="A581" s="13"/>
      <c r="B581" s="12"/>
      <c r="C581" s="53"/>
      <c r="D581" s="32"/>
      <c r="E581" s="32"/>
      <c r="F581" s="13"/>
      <c r="G581" s="32"/>
      <c r="H581" s="199"/>
      <c r="I581" s="12"/>
      <c r="J581" s="32"/>
      <c r="K581" s="32"/>
      <c r="L581" s="32"/>
      <c r="M581" s="15"/>
      <c r="N581" s="15"/>
    </row>
    <row r="582" spans="1:14" ht="24">
      <c r="A582" s="13"/>
      <c r="B582" s="12"/>
      <c r="C582" s="53"/>
      <c r="D582" s="32"/>
      <c r="E582" s="32"/>
      <c r="F582" s="13"/>
      <c r="G582" s="32"/>
      <c r="H582" s="199"/>
      <c r="I582" s="12"/>
      <c r="J582" s="32"/>
      <c r="K582" s="32"/>
      <c r="L582" s="32"/>
      <c r="M582" s="15"/>
      <c r="N582" s="15"/>
    </row>
    <row r="583" spans="1:14" ht="24">
      <c r="A583" s="13"/>
      <c r="B583" s="12"/>
      <c r="C583" s="53"/>
      <c r="D583" s="32"/>
      <c r="E583" s="32"/>
      <c r="F583" s="13"/>
      <c r="G583" s="32"/>
      <c r="H583" s="199"/>
      <c r="I583" s="12"/>
      <c r="J583" s="32"/>
      <c r="K583" s="32"/>
      <c r="L583" s="32"/>
      <c r="M583" s="15"/>
      <c r="N583" s="15"/>
    </row>
    <row r="584" spans="1:14" ht="24">
      <c r="A584" s="13"/>
      <c r="B584" s="12"/>
      <c r="C584" s="53"/>
      <c r="D584" s="32"/>
      <c r="E584" s="32"/>
      <c r="F584" s="13"/>
      <c r="G584" s="32"/>
      <c r="H584" s="199"/>
      <c r="I584" s="12"/>
      <c r="J584" s="32"/>
      <c r="K584" s="32"/>
      <c r="L584" s="32"/>
      <c r="M584" s="15"/>
      <c r="N584" s="15"/>
    </row>
    <row r="585" spans="1:14" ht="24">
      <c r="A585" s="13"/>
      <c r="B585" s="12"/>
      <c r="C585" s="53"/>
      <c r="D585" s="32"/>
      <c r="E585" s="32"/>
      <c r="F585" s="13"/>
      <c r="G585" s="32"/>
      <c r="H585" s="199"/>
      <c r="I585" s="12"/>
      <c r="J585" s="32"/>
      <c r="K585" s="32"/>
      <c r="L585" s="32"/>
      <c r="M585" s="15"/>
      <c r="N585" s="15"/>
    </row>
    <row r="586" spans="1:14" ht="24">
      <c r="A586" s="13"/>
      <c r="B586" s="12"/>
      <c r="C586" s="53"/>
      <c r="D586" s="32"/>
      <c r="E586" s="32"/>
      <c r="F586" s="13"/>
      <c r="G586" s="32"/>
      <c r="H586" s="199"/>
      <c r="I586" s="12"/>
      <c r="J586" s="32"/>
      <c r="K586" s="32"/>
      <c r="L586" s="32"/>
      <c r="M586" s="15"/>
      <c r="N586" s="15"/>
    </row>
    <row r="587" spans="1:14" ht="24">
      <c r="A587" s="13"/>
      <c r="B587" s="12"/>
      <c r="C587" s="53"/>
      <c r="D587" s="32"/>
      <c r="E587" s="32"/>
      <c r="F587" s="13"/>
      <c r="G587" s="32"/>
      <c r="H587" s="199"/>
      <c r="I587" s="12"/>
      <c r="J587" s="32"/>
      <c r="K587" s="32"/>
      <c r="L587" s="32"/>
      <c r="M587" s="15"/>
      <c r="N587" s="15"/>
    </row>
    <row r="588" spans="1:14" ht="24">
      <c r="A588" s="13"/>
      <c r="B588" s="12"/>
      <c r="C588" s="53"/>
      <c r="D588" s="32"/>
      <c r="E588" s="32"/>
      <c r="F588" s="13"/>
      <c r="G588" s="32"/>
      <c r="H588" s="199"/>
      <c r="I588" s="12"/>
      <c r="J588" s="32"/>
      <c r="K588" s="32"/>
      <c r="L588" s="32"/>
      <c r="M588" s="15"/>
      <c r="N588" s="15"/>
    </row>
    <row r="589" spans="1:14" ht="24">
      <c r="A589" s="13"/>
      <c r="B589" s="12"/>
      <c r="C589" s="53"/>
      <c r="D589" s="32"/>
      <c r="E589" s="32"/>
      <c r="F589" s="13"/>
      <c r="G589" s="32"/>
      <c r="H589" s="199"/>
      <c r="I589" s="12"/>
      <c r="J589" s="32"/>
      <c r="K589" s="32"/>
      <c r="L589" s="32"/>
      <c r="M589" s="15"/>
      <c r="N589" s="15"/>
    </row>
    <row r="590" spans="1:14" ht="24">
      <c r="A590" s="13"/>
      <c r="B590" s="12"/>
      <c r="C590" s="53"/>
      <c r="D590" s="32"/>
      <c r="E590" s="32"/>
      <c r="F590" s="13"/>
      <c r="G590" s="32"/>
      <c r="H590" s="199"/>
      <c r="I590" s="12"/>
      <c r="J590" s="32"/>
      <c r="K590" s="32"/>
      <c r="L590" s="32"/>
      <c r="M590" s="15"/>
      <c r="N590" s="15"/>
    </row>
    <row r="591" spans="1:14" ht="24">
      <c r="A591" s="13"/>
      <c r="B591" s="12"/>
      <c r="C591" s="53"/>
      <c r="D591" s="32"/>
      <c r="E591" s="32"/>
      <c r="F591" s="13"/>
      <c r="G591" s="32"/>
      <c r="H591" s="199"/>
      <c r="I591" s="12"/>
      <c r="J591" s="32"/>
      <c r="K591" s="32"/>
      <c r="L591" s="32"/>
      <c r="M591" s="15"/>
      <c r="N591" s="15"/>
    </row>
    <row r="592" spans="1:14" ht="24">
      <c r="A592" s="13"/>
      <c r="B592" s="12"/>
      <c r="C592" s="53"/>
      <c r="D592" s="32"/>
      <c r="E592" s="32"/>
      <c r="F592" s="13"/>
      <c r="G592" s="32"/>
      <c r="H592" s="199"/>
      <c r="I592" s="12"/>
      <c r="J592" s="32"/>
      <c r="K592" s="32"/>
      <c r="L592" s="32"/>
      <c r="M592" s="15"/>
      <c r="N592" s="15"/>
    </row>
    <row r="593" spans="1:14" ht="24">
      <c r="A593" s="13"/>
      <c r="B593" s="12"/>
      <c r="C593" s="53"/>
      <c r="D593" s="32"/>
      <c r="E593" s="32"/>
      <c r="F593" s="13"/>
      <c r="G593" s="32"/>
      <c r="H593" s="199"/>
      <c r="I593" s="12"/>
      <c r="J593" s="32"/>
      <c r="K593" s="32"/>
      <c r="L593" s="32"/>
      <c r="M593" s="15"/>
      <c r="N593" s="15"/>
    </row>
    <row r="594" spans="1:14" ht="24">
      <c r="A594" s="13"/>
      <c r="B594" s="12"/>
      <c r="C594" s="53"/>
      <c r="D594" s="32"/>
      <c r="E594" s="32"/>
      <c r="F594" s="13"/>
      <c r="G594" s="32"/>
      <c r="H594" s="199"/>
      <c r="I594" s="12"/>
      <c r="J594" s="32"/>
      <c r="K594" s="32"/>
      <c r="L594" s="32"/>
      <c r="M594" s="15"/>
      <c r="N594" s="15"/>
    </row>
    <row r="595" spans="1:14" ht="24">
      <c r="A595" s="13"/>
      <c r="B595" s="12"/>
      <c r="C595" s="53"/>
      <c r="D595" s="32"/>
      <c r="E595" s="32"/>
      <c r="F595" s="13"/>
      <c r="G595" s="32"/>
      <c r="H595" s="199"/>
      <c r="I595" s="12"/>
      <c r="J595" s="32"/>
      <c r="K595" s="32"/>
      <c r="L595" s="32"/>
      <c r="M595" s="15"/>
      <c r="N595" s="15"/>
    </row>
    <row r="596" spans="1:14" ht="24">
      <c r="A596" s="13"/>
      <c r="B596" s="12"/>
      <c r="C596" s="53"/>
      <c r="D596" s="32"/>
      <c r="E596" s="32"/>
      <c r="F596" s="13"/>
      <c r="G596" s="32"/>
      <c r="H596" s="199"/>
      <c r="I596" s="12"/>
      <c r="J596" s="32"/>
      <c r="K596" s="32"/>
      <c r="L596" s="32"/>
      <c r="M596" s="15"/>
      <c r="N596" s="15"/>
    </row>
    <row r="597" spans="1:14" ht="24">
      <c r="A597" s="13"/>
      <c r="B597" s="12"/>
      <c r="C597" s="53"/>
      <c r="D597" s="32"/>
      <c r="E597" s="32"/>
      <c r="F597" s="13"/>
      <c r="G597" s="32"/>
      <c r="H597" s="199"/>
      <c r="I597" s="12"/>
      <c r="J597" s="32"/>
      <c r="K597" s="32"/>
      <c r="L597" s="32"/>
      <c r="M597" s="15"/>
      <c r="N597" s="15"/>
    </row>
    <row r="598" spans="1:14" ht="24">
      <c r="A598" s="13"/>
      <c r="B598" s="12"/>
      <c r="C598" s="53"/>
      <c r="D598" s="32"/>
      <c r="E598" s="32"/>
      <c r="F598" s="13"/>
      <c r="G598" s="32"/>
      <c r="H598" s="199"/>
      <c r="I598" s="12"/>
      <c r="J598" s="32"/>
      <c r="K598" s="32"/>
      <c r="L598" s="32"/>
      <c r="M598" s="15"/>
      <c r="N598" s="15"/>
    </row>
    <row r="599" spans="1:14" ht="24">
      <c r="A599" s="13"/>
      <c r="B599" s="12"/>
      <c r="C599" s="53"/>
      <c r="D599" s="32"/>
      <c r="E599" s="32"/>
      <c r="F599" s="13"/>
      <c r="G599" s="32"/>
      <c r="H599" s="199"/>
      <c r="I599" s="12"/>
      <c r="J599" s="32"/>
      <c r="K599" s="32"/>
      <c r="L599" s="32"/>
      <c r="M599" s="15"/>
      <c r="N599" s="15"/>
    </row>
    <row r="600" spans="1:14" ht="24">
      <c r="A600" s="13"/>
      <c r="B600" s="12"/>
      <c r="C600" s="53"/>
      <c r="D600" s="32"/>
      <c r="E600" s="32"/>
      <c r="F600" s="13"/>
      <c r="G600" s="32"/>
      <c r="H600" s="199"/>
      <c r="I600" s="12"/>
      <c r="J600" s="32"/>
      <c r="K600" s="32"/>
      <c r="L600" s="32"/>
      <c r="M600" s="15"/>
      <c r="N600" s="15"/>
    </row>
    <row r="601" spans="1:14" ht="24">
      <c r="A601" s="13"/>
      <c r="B601" s="12"/>
      <c r="C601" s="53"/>
      <c r="D601" s="32"/>
      <c r="E601" s="32"/>
      <c r="F601" s="13"/>
      <c r="G601" s="32"/>
      <c r="H601" s="199"/>
      <c r="I601" s="12"/>
      <c r="J601" s="32"/>
      <c r="K601" s="32"/>
      <c r="L601" s="32"/>
      <c r="M601" s="15"/>
      <c r="N601" s="15"/>
    </row>
    <row r="602" spans="1:14" ht="24">
      <c r="A602" s="13"/>
      <c r="B602" s="12"/>
      <c r="C602" s="53"/>
      <c r="D602" s="32"/>
      <c r="E602" s="32"/>
      <c r="F602" s="13"/>
      <c r="G602" s="32"/>
      <c r="H602" s="199"/>
      <c r="I602" s="12"/>
      <c r="J602" s="32"/>
      <c r="K602" s="32"/>
      <c r="L602" s="32"/>
      <c r="M602" s="15"/>
      <c r="N602" s="15"/>
    </row>
    <row r="603" spans="1:14" ht="24">
      <c r="A603" s="13"/>
      <c r="B603" s="12"/>
      <c r="C603" s="53"/>
      <c r="D603" s="32"/>
      <c r="E603" s="32"/>
      <c r="F603" s="13"/>
      <c r="G603" s="32"/>
      <c r="H603" s="199"/>
      <c r="I603" s="12"/>
      <c r="J603" s="32"/>
      <c r="K603" s="32"/>
      <c r="L603" s="32"/>
      <c r="M603" s="15"/>
      <c r="N603" s="15"/>
    </row>
    <row r="604" spans="1:14" ht="24">
      <c r="A604" s="13"/>
      <c r="B604" s="12"/>
      <c r="C604" s="53"/>
      <c r="D604" s="32"/>
      <c r="E604" s="32"/>
      <c r="F604" s="13"/>
      <c r="G604" s="32"/>
      <c r="H604" s="199"/>
      <c r="I604" s="12"/>
      <c r="J604" s="32"/>
      <c r="K604" s="32"/>
      <c r="L604" s="32"/>
      <c r="M604" s="15"/>
      <c r="N604" s="15"/>
    </row>
    <row r="605" spans="1:14" ht="24">
      <c r="A605" s="13"/>
      <c r="B605" s="12"/>
      <c r="C605" s="53"/>
      <c r="D605" s="32"/>
      <c r="E605" s="32"/>
      <c r="F605" s="13"/>
      <c r="G605" s="32"/>
      <c r="H605" s="199"/>
      <c r="I605" s="12"/>
      <c r="J605" s="32"/>
      <c r="K605" s="32"/>
      <c r="L605" s="32"/>
      <c r="M605" s="15"/>
      <c r="N605" s="15"/>
    </row>
    <row r="606" spans="1:14" ht="24">
      <c r="A606" s="13"/>
      <c r="B606" s="12"/>
      <c r="C606" s="53"/>
      <c r="D606" s="32"/>
      <c r="E606" s="32"/>
      <c r="F606" s="13"/>
      <c r="G606" s="32"/>
      <c r="H606" s="199"/>
      <c r="I606" s="12"/>
      <c r="J606" s="32"/>
      <c r="K606" s="32"/>
      <c r="L606" s="32"/>
      <c r="M606" s="15"/>
      <c r="N606" s="15"/>
    </row>
    <row r="607" spans="1:14" ht="24">
      <c r="A607" s="13"/>
      <c r="B607" s="12"/>
      <c r="C607" s="53"/>
      <c r="D607" s="32"/>
      <c r="E607" s="32"/>
      <c r="F607" s="13"/>
      <c r="G607" s="32"/>
      <c r="H607" s="199"/>
      <c r="I607" s="12"/>
      <c r="J607" s="32"/>
      <c r="K607" s="32"/>
      <c r="L607" s="32"/>
      <c r="M607" s="15"/>
      <c r="N607" s="15"/>
    </row>
    <row r="608" spans="1:14" ht="24">
      <c r="A608" s="13"/>
      <c r="B608" s="12"/>
      <c r="C608" s="53"/>
      <c r="D608" s="32"/>
      <c r="E608" s="32"/>
      <c r="F608" s="13"/>
      <c r="G608" s="32"/>
      <c r="H608" s="199"/>
      <c r="I608" s="12"/>
      <c r="J608" s="32"/>
      <c r="K608" s="32"/>
      <c r="L608" s="32"/>
      <c r="M608" s="15"/>
      <c r="N608" s="15"/>
    </row>
    <row r="609" spans="1:14" ht="24">
      <c r="A609" s="13"/>
      <c r="B609" s="12"/>
      <c r="C609" s="53"/>
      <c r="D609" s="32"/>
      <c r="E609" s="32"/>
      <c r="F609" s="13"/>
      <c r="G609" s="32"/>
      <c r="H609" s="199"/>
      <c r="I609" s="12"/>
      <c r="J609" s="32"/>
      <c r="K609" s="32"/>
      <c r="L609" s="32"/>
      <c r="M609" s="15"/>
      <c r="N609" s="15"/>
    </row>
    <row r="610" spans="1:14" ht="24">
      <c r="A610" s="13"/>
      <c r="B610" s="12"/>
      <c r="C610" s="53"/>
      <c r="D610" s="32"/>
      <c r="E610" s="32"/>
      <c r="F610" s="13"/>
      <c r="G610" s="32"/>
      <c r="H610" s="199"/>
      <c r="I610" s="12"/>
      <c r="J610" s="32"/>
      <c r="K610" s="32"/>
      <c r="L610" s="32"/>
      <c r="M610" s="15"/>
      <c r="N610" s="15"/>
    </row>
    <row r="611" spans="1:14" ht="24">
      <c r="A611" s="13"/>
      <c r="B611" s="12"/>
      <c r="C611" s="53"/>
      <c r="D611" s="32"/>
      <c r="E611" s="32"/>
      <c r="F611" s="13"/>
      <c r="G611" s="32"/>
      <c r="H611" s="199"/>
      <c r="I611" s="12"/>
      <c r="J611" s="32"/>
      <c r="K611" s="32"/>
      <c r="L611" s="32"/>
      <c r="M611" s="15"/>
      <c r="N611" s="15"/>
    </row>
    <row r="612" spans="1:14" ht="24">
      <c r="A612" s="13"/>
      <c r="B612" s="12"/>
      <c r="C612" s="53"/>
      <c r="D612" s="32"/>
      <c r="E612" s="32"/>
      <c r="F612" s="13"/>
      <c r="G612" s="32"/>
      <c r="H612" s="199"/>
      <c r="I612" s="12"/>
      <c r="J612" s="32"/>
      <c r="K612" s="32"/>
      <c r="L612" s="32"/>
      <c r="M612" s="15"/>
      <c r="N612" s="15"/>
    </row>
    <row r="613" spans="1:14" ht="24">
      <c r="A613" s="13"/>
      <c r="B613" s="12"/>
      <c r="C613" s="53"/>
      <c r="D613" s="32"/>
      <c r="E613" s="32"/>
      <c r="F613" s="13"/>
      <c r="G613" s="32"/>
      <c r="H613" s="199"/>
      <c r="I613" s="12"/>
      <c r="J613" s="32"/>
      <c r="K613" s="32"/>
      <c r="L613" s="32"/>
      <c r="M613" s="15"/>
      <c r="N613" s="15"/>
    </row>
    <row r="614" spans="1:14" ht="24">
      <c r="A614" s="13"/>
      <c r="B614" s="12"/>
      <c r="C614" s="53"/>
      <c r="D614" s="32"/>
      <c r="E614" s="32"/>
      <c r="F614" s="13"/>
      <c r="G614" s="32"/>
      <c r="H614" s="199"/>
      <c r="I614" s="12"/>
      <c r="J614" s="32"/>
      <c r="K614" s="32"/>
      <c r="L614" s="32"/>
      <c r="M614" s="15"/>
      <c r="N614" s="15"/>
    </row>
    <row r="615" spans="1:14" ht="24">
      <c r="A615" s="13"/>
      <c r="B615" s="12"/>
      <c r="C615" s="53"/>
      <c r="D615" s="32"/>
      <c r="E615" s="32"/>
      <c r="F615" s="13"/>
      <c r="G615" s="32"/>
      <c r="H615" s="199"/>
      <c r="I615" s="12"/>
      <c r="J615" s="32"/>
      <c r="K615" s="32"/>
      <c r="L615" s="32"/>
      <c r="M615" s="15"/>
      <c r="N615" s="15"/>
    </row>
    <row r="616" spans="1:14" ht="24">
      <c r="A616" s="13"/>
      <c r="B616" s="12"/>
      <c r="C616" s="53"/>
      <c r="D616" s="32"/>
      <c r="E616" s="32"/>
      <c r="F616" s="13"/>
      <c r="G616" s="32"/>
      <c r="H616" s="199"/>
      <c r="I616" s="12"/>
      <c r="J616" s="32"/>
      <c r="K616" s="32"/>
      <c r="L616" s="32"/>
      <c r="M616" s="15"/>
      <c r="N616" s="15"/>
    </row>
    <row r="617" spans="1:14" ht="24">
      <c r="A617" s="13"/>
      <c r="B617" s="12"/>
      <c r="C617" s="53"/>
      <c r="D617" s="32"/>
      <c r="E617" s="32"/>
      <c r="F617" s="13"/>
      <c r="G617" s="32"/>
      <c r="H617" s="199"/>
      <c r="I617" s="12"/>
      <c r="J617" s="32"/>
      <c r="K617" s="32"/>
      <c r="L617" s="32"/>
      <c r="M617" s="15"/>
      <c r="N617" s="15"/>
    </row>
    <row r="618" spans="1:14" ht="24">
      <c r="A618" s="13"/>
      <c r="B618" s="12"/>
      <c r="C618" s="53"/>
      <c r="D618" s="32"/>
      <c r="E618" s="32"/>
      <c r="F618" s="13"/>
      <c r="G618" s="32"/>
      <c r="H618" s="199"/>
      <c r="I618" s="12"/>
      <c r="J618" s="32"/>
      <c r="K618" s="32"/>
      <c r="L618" s="32"/>
      <c r="M618" s="15"/>
      <c r="N618" s="15"/>
    </row>
    <row r="619" spans="1:14" ht="24">
      <c r="A619" s="13"/>
      <c r="B619" s="12"/>
      <c r="C619" s="53"/>
      <c r="D619" s="32"/>
      <c r="E619" s="32"/>
      <c r="F619" s="13"/>
      <c r="G619" s="32"/>
      <c r="H619" s="199"/>
      <c r="I619" s="12"/>
      <c r="J619" s="32"/>
      <c r="K619" s="32"/>
      <c r="L619" s="32"/>
      <c r="M619" s="15"/>
      <c r="N619" s="15"/>
    </row>
    <row r="620" spans="1:14" ht="24">
      <c r="A620" s="13"/>
      <c r="B620" s="12"/>
      <c r="C620" s="53"/>
      <c r="D620" s="32"/>
      <c r="E620" s="32"/>
      <c r="F620" s="13"/>
      <c r="G620" s="32"/>
      <c r="H620" s="199"/>
      <c r="I620" s="12"/>
      <c r="J620" s="32"/>
      <c r="K620" s="32"/>
      <c r="L620" s="32"/>
      <c r="M620" s="15"/>
      <c r="N620" s="15"/>
    </row>
    <row r="621" spans="1:14" ht="24">
      <c r="A621" s="13"/>
      <c r="B621" s="12"/>
      <c r="C621" s="53"/>
      <c r="D621" s="32"/>
      <c r="E621" s="32"/>
      <c r="F621" s="13"/>
      <c r="G621" s="32"/>
      <c r="H621" s="199"/>
      <c r="I621" s="12"/>
      <c r="J621" s="32"/>
      <c r="K621" s="32"/>
      <c r="L621" s="32"/>
      <c r="M621" s="15"/>
      <c r="N621" s="15"/>
    </row>
    <row r="622" spans="1:14" ht="24">
      <c r="A622" s="13"/>
      <c r="B622" s="12"/>
      <c r="C622" s="53"/>
      <c r="D622" s="32"/>
      <c r="E622" s="32"/>
      <c r="F622" s="13"/>
      <c r="G622" s="32"/>
      <c r="H622" s="199"/>
      <c r="I622" s="12"/>
      <c r="J622" s="32"/>
      <c r="K622" s="32"/>
      <c r="L622" s="32"/>
      <c r="M622" s="15"/>
      <c r="N622" s="15"/>
    </row>
    <row r="623" spans="1:14" ht="24">
      <c r="A623" s="13"/>
      <c r="B623" s="12"/>
      <c r="C623" s="53"/>
      <c r="D623" s="32"/>
      <c r="E623" s="32"/>
      <c r="F623" s="13"/>
      <c r="G623" s="32"/>
      <c r="H623" s="199"/>
      <c r="I623" s="12"/>
      <c r="J623" s="32"/>
      <c r="K623" s="32"/>
      <c r="L623" s="32"/>
      <c r="M623" s="15"/>
      <c r="N623" s="15"/>
    </row>
    <row r="624" spans="1:14" ht="24">
      <c r="A624" s="13"/>
      <c r="B624" s="12"/>
      <c r="C624" s="53"/>
      <c r="D624" s="32"/>
      <c r="E624" s="32"/>
      <c r="F624" s="13"/>
      <c r="G624" s="32"/>
      <c r="H624" s="199"/>
      <c r="I624" s="12"/>
      <c r="J624" s="32"/>
      <c r="K624" s="32"/>
      <c r="L624" s="32"/>
      <c r="M624" s="15"/>
      <c r="N624" s="15"/>
    </row>
    <row r="625" spans="1:14" ht="24">
      <c r="A625" s="13"/>
      <c r="B625" s="12"/>
      <c r="C625" s="53"/>
      <c r="D625" s="32"/>
      <c r="E625" s="32"/>
      <c r="F625" s="13"/>
      <c r="G625" s="32"/>
      <c r="H625" s="199"/>
      <c r="I625" s="12"/>
      <c r="J625" s="32"/>
      <c r="K625" s="32"/>
      <c r="L625" s="32"/>
      <c r="M625" s="15"/>
      <c r="N625" s="15"/>
    </row>
    <row r="626" spans="1:14" ht="24">
      <c r="A626" s="13"/>
      <c r="B626" s="12"/>
      <c r="C626" s="53"/>
      <c r="D626" s="32"/>
      <c r="E626" s="32"/>
      <c r="F626" s="13"/>
      <c r="G626" s="32"/>
      <c r="H626" s="199"/>
      <c r="I626" s="12"/>
      <c r="J626" s="32"/>
      <c r="K626" s="32"/>
      <c r="L626" s="32"/>
      <c r="M626" s="15"/>
      <c r="N626" s="15"/>
    </row>
    <row r="627" spans="1:14" ht="24">
      <c r="A627" s="13"/>
      <c r="B627" s="12"/>
      <c r="C627" s="53"/>
      <c r="D627" s="32"/>
      <c r="E627" s="32"/>
      <c r="F627" s="13"/>
      <c r="G627" s="32"/>
      <c r="H627" s="199"/>
      <c r="I627" s="12"/>
      <c r="J627" s="32"/>
      <c r="K627" s="32"/>
      <c r="L627" s="32"/>
      <c r="M627" s="15"/>
      <c r="N627" s="15"/>
    </row>
    <row r="628" spans="1:14" ht="24">
      <c r="A628" s="13"/>
      <c r="B628" s="12"/>
      <c r="C628" s="53"/>
      <c r="D628" s="32"/>
      <c r="E628" s="32"/>
      <c r="F628" s="13"/>
      <c r="G628" s="32"/>
      <c r="H628" s="199"/>
      <c r="I628" s="12"/>
      <c r="J628" s="32"/>
      <c r="K628" s="32"/>
      <c r="L628" s="32"/>
      <c r="M628" s="15"/>
      <c r="N628" s="15"/>
    </row>
    <row r="629" spans="1:14" ht="24">
      <c r="A629" s="13"/>
      <c r="B629" s="12"/>
      <c r="C629" s="53"/>
      <c r="D629" s="32"/>
      <c r="E629" s="32"/>
      <c r="F629" s="13"/>
      <c r="G629" s="32"/>
      <c r="H629" s="199"/>
      <c r="I629" s="12"/>
      <c r="J629" s="32"/>
      <c r="K629" s="32"/>
      <c r="L629" s="32"/>
      <c r="M629" s="15"/>
      <c r="N629" s="15"/>
    </row>
    <row r="630" spans="1:14" ht="24">
      <c r="A630" s="13"/>
      <c r="B630" s="12"/>
      <c r="C630" s="53"/>
      <c r="D630" s="32"/>
      <c r="E630" s="32"/>
      <c r="F630" s="13"/>
      <c r="G630" s="32"/>
      <c r="H630" s="199"/>
      <c r="I630" s="12"/>
      <c r="J630" s="32"/>
      <c r="K630" s="32"/>
      <c r="L630" s="32"/>
      <c r="M630" s="15"/>
      <c r="N630" s="15"/>
    </row>
    <row r="631" spans="1:14" ht="24">
      <c r="A631" s="13"/>
      <c r="B631" s="12"/>
      <c r="C631" s="53"/>
      <c r="D631" s="32"/>
      <c r="E631" s="32"/>
      <c r="F631" s="13"/>
      <c r="G631" s="32"/>
      <c r="H631" s="199"/>
      <c r="I631" s="12"/>
      <c r="J631" s="32"/>
      <c r="K631" s="32"/>
      <c r="L631" s="32"/>
      <c r="M631" s="15"/>
      <c r="N631" s="15"/>
    </row>
    <row r="632" spans="1:14" ht="24">
      <c r="A632" s="13"/>
      <c r="B632" s="12"/>
      <c r="C632" s="53"/>
      <c r="D632" s="32"/>
      <c r="E632" s="32"/>
      <c r="F632" s="13"/>
      <c r="G632" s="32"/>
      <c r="H632" s="199"/>
      <c r="I632" s="12"/>
      <c r="J632" s="32"/>
      <c r="K632" s="32"/>
      <c r="L632" s="32"/>
      <c r="M632" s="15"/>
      <c r="N632" s="15"/>
    </row>
    <row r="633" spans="1:14" ht="24">
      <c r="A633" s="13"/>
      <c r="B633" s="12"/>
      <c r="C633" s="53"/>
      <c r="D633" s="32"/>
      <c r="E633" s="32"/>
      <c r="F633" s="13"/>
      <c r="G633" s="32"/>
      <c r="H633" s="199"/>
      <c r="I633" s="12"/>
      <c r="J633" s="32"/>
      <c r="K633" s="32"/>
      <c r="L633" s="32"/>
      <c r="M633" s="15"/>
      <c r="N633" s="15"/>
    </row>
    <row r="634" spans="1:14" ht="24">
      <c r="A634" s="13"/>
      <c r="B634" s="12"/>
      <c r="C634" s="53"/>
      <c r="D634" s="32"/>
      <c r="E634" s="32"/>
      <c r="F634" s="13"/>
      <c r="G634" s="32"/>
      <c r="H634" s="199"/>
      <c r="I634" s="12"/>
      <c r="J634" s="32"/>
      <c r="K634" s="32"/>
      <c r="L634" s="32"/>
      <c r="M634" s="15"/>
      <c r="N634" s="15"/>
    </row>
    <row r="635" spans="1:14" ht="24">
      <c r="A635" s="13"/>
      <c r="B635" s="12"/>
      <c r="C635" s="53"/>
      <c r="D635" s="32"/>
      <c r="E635" s="32"/>
      <c r="F635" s="13"/>
      <c r="G635" s="32"/>
      <c r="H635" s="199"/>
      <c r="I635" s="12"/>
      <c r="J635" s="32"/>
      <c r="K635" s="32"/>
      <c r="L635" s="32"/>
      <c r="M635" s="15"/>
      <c r="N635" s="15"/>
    </row>
    <row r="636" spans="1:14" ht="24">
      <c r="A636" s="13"/>
      <c r="B636" s="12"/>
      <c r="C636" s="53"/>
      <c r="D636" s="32"/>
      <c r="E636" s="32"/>
      <c r="F636" s="13"/>
      <c r="G636" s="32"/>
      <c r="H636" s="199"/>
      <c r="I636" s="12"/>
      <c r="J636" s="32"/>
      <c r="K636" s="32"/>
      <c r="L636" s="32"/>
      <c r="M636" s="15"/>
      <c r="N636" s="15"/>
    </row>
    <row r="637" spans="1:14" ht="24">
      <c r="A637" s="13"/>
      <c r="B637" s="12"/>
      <c r="C637" s="53"/>
      <c r="D637" s="32"/>
      <c r="E637" s="32"/>
      <c r="F637" s="13"/>
      <c r="G637" s="32"/>
      <c r="H637" s="199"/>
      <c r="I637" s="12"/>
      <c r="J637" s="32"/>
      <c r="K637" s="32"/>
      <c r="L637" s="32"/>
      <c r="M637" s="15"/>
      <c r="N637" s="15"/>
    </row>
    <row r="638" spans="1:14" ht="24">
      <c r="A638" s="13"/>
      <c r="B638" s="12"/>
      <c r="C638" s="53"/>
      <c r="D638" s="32"/>
      <c r="E638" s="32"/>
      <c r="F638" s="13"/>
      <c r="G638" s="32"/>
      <c r="H638" s="199"/>
      <c r="I638" s="12"/>
      <c r="J638" s="32"/>
      <c r="K638" s="32"/>
      <c r="L638" s="32"/>
      <c r="M638" s="15"/>
      <c r="N638" s="15"/>
    </row>
    <row r="639" spans="1:14" ht="24">
      <c r="A639" s="13"/>
      <c r="B639" s="12"/>
      <c r="C639" s="53"/>
      <c r="D639" s="32"/>
      <c r="E639" s="32"/>
      <c r="F639" s="13"/>
      <c r="G639" s="32"/>
      <c r="H639" s="199"/>
      <c r="I639" s="12"/>
      <c r="J639" s="32"/>
      <c r="K639" s="32"/>
      <c r="L639" s="32"/>
      <c r="M639" s="15"/>
      <c r="N639" s="15"/>
    </row>
    <row r="640" spans="1:14" ht="24">
      <c r="A640" s="13"/>
      <c r="B640" s="12"/>
      <c r="C640" s="53"/>
      <c r="D640" s="32"/>
      <c r="E640" s="32"/>
      <c r="F640" s="13"/>
      <c r="G640" s="32"/>
      <c r="H640" s="199"/>
      <c r="I640" s="12"/>
      <c r="J640" s="32"/>
      <c r="K640" s="32"/>
      <c r="L640" s="32"/>
      <c r="M640" s="15"/>
      <c r="N640" s="15"/>
    </row>
    <row r="641" spans="1:14" ht="24">
      <c r="A641" s="13"/>
      <c r="B641" s="12"/>
      <c r="C641" s="53"/>
      <c r="D641" s="32"/>
      <c r="E641" s="32"/>
      <c r="F641" s="13"/>
      <c r="G641" s="32"/>
      <c r="H641" s="199"/>
      <c r="I641" s="12"/>
      <c r="J641" s="32"/>
      <c r="K641" s="32"/>
      <c r="L641" s="32"/>
      <c r="M641" s="15"/>
      <c r="N641" s="15"/>
    </row>
    <row r="642" spans="1:14" ht="24">
      <c r="A642" s="13"/>
      <c r="B642" s="12"/>
      <c r="C642" s="53"/>
      <c r="D642" s="32"/>
      <c r="E642" s="32"/>
      <c r="F642" s="13"/>
      <c r="G642" s="32"/>
      <c r="H642" s="199"/>
      <c r="I642" s="12"/>
      <c r="J642" s="32"/>
      <c r="K642" s="32"/>
      <c r="L642" s="32"/>
      <c r="M642" s="15"/>
      <c r="N642" s="15"/>
    </row>
    <row r="643" spans="1:14" ht="24">
      <c r="A643" s="13"/>
      <c r="B643" s="12"/>
      <c r="C643" s="53"/>
      <c r="D643" s="32"/>
      <c r="E643" s="32"/>
      <c r="F643" s="13"/>
      <c r="G643" s="32"/>
      <c r="H643" s="199"/>
      <c r="I643" s="12"/>
      <c r="J643" s="32"/>
      <c r="K643" s="32"/>
      <c r="L643" s="32"/>
      <c r="M643" s="15"/>
      <c r="N643" s="15"/>
    </row>
    <row r="644" spans="1:14" ht="24">
      <c r="A644" s="13"/>
      <c r="B644" s="12"/>
      <c r="C644" s="53"/>
      <c r="D644" s="32"/>
      <c r="E644" s="32"/>
      <c r="F644" s="13"/>
      <c r="G644" s="32"/>
      <c r="H644" s="199"/>
      <c r="I644" s="12"/>
      <c r="J644" s="32"/>
      <c r="K644" s="32"/>
      <c r="L644" s="32"/>
      <c r="M644" s="15"/>
      <c r="N644" s="15"/>
    </row>
    <row r="645" spans="1:14" ht="24">
      <c r="A645" s="13"/>
      <c r="B645" s="12"/>
      <c r="C645" s="53"/>
      <c r="D645" s="32"/>
      <c r="E645" s="32"/>
      <c r="F645" s="13"/>
      <c r="G645" s="32"/>
      <c r="H645" s="199"/>
      <c r="I645" s="12"/>
      <c r="J645" s="32"/>
      <c r="K645" s="32"/>
      <c r="L645" s="32"/>
      <c r="M645" s="15"/>
      <c r="N645" s="15"/>
    </row>
    <row r="646" spans="1:14" ht="24">
      <c r="A646" s="13"/>
      <c r="B646" s="12"/>
      <c r="C646" s="53"/>
      <c r="D646" s="32"/>
      <c r="E646" s="32"/>
      <c r="F646" s="13"/>
      <c r="G646" s="32"/>
      <c r="H646" s="199"/>
      <c r="I646" s="12"/>
      <c r="J646" s="32"/>
      <c r="K646" s="32"/>
      <c r="L646" s="32"/>
      <c r="M646" s="15"/>
      <c r="N646" s="15"/>
    </row>
    <row r="647" spans="1:14" ht="24">
      <c r="A647" s="13"/>
      <c r="B647" s="12"/>
      <c r="C647" s="53"/>
      <c r="D647" s="32"/>
      <c r="E647" s="32"/>
      <c r="F647" s="13"/>
      <c r="G647" s="32"/>
      <c r="H647" s="199"/>
      <c r="I647" s="12"/>
      <c r="J647" s="32"/>
      <c r="K647" s="32"/>
      <c r="L647" s="32"/>
      <c r="M647" s="15"/>
      <c r="N647" s="15"/>
    </row>
    <row r="648" spans="1:14" ht="24">
      <c r="A648" s="13"/>
      <c r="B648" s="12"/>
      <c r="C648" s="53"/>
      <c r="D648" s="32"/>
      <c r="E648" s="32"/>
      <c r="F648" s="13"/>
      <c r="G648" s="32"/>
      <c r="H648" s="199"/>
      <c r="I648" s="12"/>
      <c r="J648" s="32"/>
      <c r="K648" s="32"/>
      <c r="L648" s="32"/>
      <c r="M648" s="15"/>
      <c r="N648" s="15"/>
    </row>
    <row r="649" spans="1:14" ht="24">
      <c r="A649" s="13"/>
      <c r="B649" s="12"/>
      <c r="C649" s="53"/>
      <c r="D649" s="32"/>
      <c r="E649" s="32"/>
      <c r="F649" s="13"/>
      <c r="G649" s="32"/>
      <c r="H649" s="199"/>
      <c r="I649" s="12"/>
      <c r="J649" s="32"/>
      <c r="K649" s="32"/>
      <c r="L649" s="32"/>
      <c r="M649" s="15"/>
      <c r="N649" s="15"/>
    </row>
    <row r="650" spans="1:14" ht="24">
      <c r="A650" s="13"/>
      <c r="B650" s="12"/>
      <c r="C650" s="53"/>
      <c r="D650" s="32"/>
      <c r="E650" s="32"/>
      <c r="F650" s="13"/>
      <c r="G650" s="32"/>
      <c r="H650" s="199"/>
      <c r="I650" s="12"/>
      <c r="J650" s="32"/>
      <c r="K650" s="32"/>
      <c r="L650" s="32"/>
      <c r="M650" s="15"/>
      <c r="N650" s="15"/>
    </row>
    <row r="651" spans="1:14" ht="24">
      <c r="A651" s="13"/>
      <c r="B651" s="12"/>
      <c r="C651" s="53"/>
      <c r="D651" s="32"/>
      <c r="E651" s="32"/>
      <c r="F651" s="13"/>
      <c r="G651" s="32"/>
      <c r="H651" s="199"/>
      <c r="I651" s="12"/>
      <c r="J651" s="32"/>
      <c r="K651" s="32"/>
      <c r="L651" s="32"/>
      <c r="M651" s="15"/>
      <c r="N651" s="15"/>
    </row>
    <row r="652" spans="1:14" ht="24">
      <c r="A652" s="13"/>
      <c r="B652" s="12"/>
      <c r="C652" s="53"/>
      <c r="D652" s="32"/>
      <c r="E652" s="32"/>
      <c r="F652" s="13"/>
      <c r="G652" s="32"/>
      <c r="H652" s="199"/>
      <c r="I652" s="12"/>
      <c r="J652" s="32"/>
      <c r="K652" s="32"/>
      <c r="L652" s="32"/>
      <c r="M652" s="15"/>
      <c r="N652" s="15"/>
    </row>
    <row r="653" spans="1:14" ht="24">
      <c r="A653" s="13"/>
      <c r="B653" s="12"/>
      <c r="C653" s="53"/>
      <c r="D653" s="32"/>
      <c r="E653" s="32"/>
      <c r="F653" s="13"/>
      <c r="G653" s="32"/>
      <c r="H653" s="199"/>
      <c r="I653" s="12"/>
      <c r="J653" s="32"/>
      <c r="K653" s="32"/>
      <c r="L653" s="32"/>
      <c r="M653" s="15"/>
      <c r="N653" s="15"/>
    </row>
    <row r="654" spans="1:14" ht="24">
      <c r="A654" s="13"/>
      <c r="B654" s="12"/>
      <c r="C654" s="53"/>
      <c r="D654" s="32"/>
      <c r="E654" s="32"/>
      <c r="F654" s="13"/>
      <c r="G654" s="32"/>
      <c r="H654" s="199"/>
      <c r="I654" s="12"/>
      <c r="J654" s="32"/>
      <c r="K654" s="32"/>
      <c r="L654" s="32"/>
      <c r="M654" s="15"/>
      <c r="N654" s="15"/>
    </row>
    <row r="655" spans="1:14" ht="24">
      <c r="A655" s="13"/>
      <c r="B655" s="12"/>
      <c r="C655" s="53"/>
      <c r="D655" s="32"/>
      <c r="E655" s="32"/>
      <c r="F655" s="13"/>
      <c r="G655" s="32"/>
      <c r="H655" s="199"/>
      <c r="I655" s="12"/>
      <c r="J655" s="32"/>
      <c r="K655" s="32"/>
      <c r="L655" s="32"/>
      <c r="M655" s="15"/>
      <c r="N655" s="15"/>
    </row>
    <row r="656" spans="1:14" ht="24">
      <c r="A656" s="13"/>
      <c r="B656" s="12"/>
      <c r="C656" s="53"/>
      <c r="D656" s="32"/>
      <c r="E656" s="32"/>
      <c r="F656" s="13"/>
      <c r="G656" s="32"/>
      <c r="H656" s="199"/>
      <c r="I656" s="12"/>
      <c r="J656" s="32"/>
      <c r="K656" s="32"/>
      <c r="L656" s="32"/>
      <c r="M656" s="15"/>
      <c r="N656" s="15"/>
    </row>
    <row r="657" spans="1:14" ht="24">
      <c r="A657" s="13"/>
      <c r="B657" s="12"/>
      <c r="C657" s="53"/>
      <c r="D657" s="32"/>
      <c r="E657" s="32"/>
      <c r="F657" s="13"/>
      <c r="G657" s="32"/>
      <c r="H657" s="199"/>
      <c r="I657" s="12"/>
      <c r="J657" s="32"/>
      <c r="K657" s="32"/>
      <c r="L657" s="32"/>
      <c r="M657" s="15"/>
      <c r="N657" s="15"/>
    </row>
    <row r="658" spans="1:14" ht="24">
      <c r="A658" s="13"/>
      <c r="B658" s="12"/>
      <c r="C658" s="53"/>
      <c r="D658" s="32"/>
      <c r="E658" s="32"/>
      <c r="F658" s="13"/>
      <c r="G658" s="32"/>
      <c r="H658" s="199"/>
      <c r="I658" s="12"/>
      <c r="J658" s="32"/>
      <c r="K658" s="32"/>
      <c r="L658" s="32"/>
      <c r="M658" s="15"/>
      <c r="N658" s="15"/>
    </row>
    <row r="659" spans="1:14" ht="24">
      <c r="A659" s="13"/>
      <c r="B659" s="12"/>
      <c r="C659" s="53"/>
      <c r="D659" s="32"/>
      <c r="E659" s="32"/>
      <c r="F659" s="13"/>
      <c r="G659" s="32"/>
      <c r="H659" s="199"/>
      <c r="I659" s="12"/>
      <c r="J659" s="32"/>
      <c r="K659" s="32"/>
      <c r="L659" s="32"/>
      <c r="M659" s="15"/>
      <c r="N659" s="15"/>
    </row>
    <row r="660" spans="1:14" ht="24">
      <c r="A660" s="13"/>
      <c r="B660" s="12"/>
      <c r="C660" s="53"/>
      <c r="D660" s="32"/>
      <c r="E660" s="32"/>
      <c r="F660" s="13"/>
      <c r="G660" s="32"/>
      <c r="H660" s="199"/>
      <c r="I660" s="12"/>
      <c r="J660" s="32"/>
      <c r="K660" s="32"/>
      <c r="L660" s="32"/>
      <c r="M660" s="15"/>
      <c r="N660" s="15"/>
    </row>
    <row r="661" spans="1:14" ht="24">
      <c r="A661" s="13"/>
      <c r="B661" s="12"/>
      <c r="C661" s="53"/>
      <c r="D661" s="32"/>
      <c r="E661" s="32"/>
      <c r="F661" s="13"/>
      <c r="G661" s="32"/>
      <c r="H661" s="199"/>
      <c r="I661" s="12"/>
      <c r="J661" s="32"/>
      <c r="K661" s="32"/>
      <c r="L661" s="32"/>
      <c r="M661" s="15"/>
      <c r="N661" s="15"/>
    </row>
    <row r="662" spans="1:14" ht="24">
      <c r="A662" s="13"/>
      <c r="B662" s="12"/>
      <c r="C662" s="53"/>
      <c r="D662" s="32"/>
      <c r="E662" s="32"/>
      <c r="F662" s="13"/>
      <c r="G662" s="32"/>
      <c r="H662" s="199"/>
      <c r="I662" s="12"/>
      <c r="J662" s="32"/>
      <c r="K662" s="32"/>
      <c r="L662" s="32"/>
      <c r="M662" s="15"/>
      <c r="N662" s="15"/>
    </row>
    <row r="663" spans="1:14" ht="24">
      <c r="A663" s="13"/>
      <c r="B663" s="12"/>
      <c r="C663" s="53"/>
      <c r="D663" s="32"/>
      <c r="E663" s="32"/>
      <c r="F663" s="13"/>
      <c r="G663" s="32"/>
      <c r="H663" s="199"/>
      <c r="I663" s="12"/>
      <c r="J663" s="32"/>
      <c r="K663" s="32"/>
      <c r="L663" s="32"/>
      <c r="M663" s="15"/>
      <c r="N663" s="15"/>
    </row>
    <row r="664" spans="1:14" ht="24">
      <c r="A664" s="13"/>
      <c r="B664" s="12"/>
      <c r="C664" s="53"/>
      <c r="D664" s="32"/>
      <c r="E664" s="32"/>
      <c r="F664" s="13"/>
      <c r="G664" s="32"/>
      <c r="H664" s="199"/>
      <c r="I664" s="12"/>
      <c r="J664" s="32"/>
      <c r="K664" s="32"/>
      <c r="L664" s="32"/>
      <c r="M664" s="15"/>
      <c r="N664" s="15"/>
    </row>
    <row r="665" spans="1:14" ht="24">
      <c r="A665" s="13"/>
      <c r="B665" s="12"/>
      <c r="C665" s="53"/>
      <c r="D665" s="32"/>
      <c r="E665" s="32"/>
      <c r="F665" s="13"/>
      <c r="G665" s="32"/>
      <c r="H665" s="199"/>
      <c r="I665" s="12"/>
      <c r="J665" s="32"/>
      <c r="K665" s="32"/>
      <c r="L665" s="32"/>
      <c r="M665" s="15"/>
      <c r="N665" s="15"/>
    </row>
    <row r="666" spans="1:14" ht="24">
      <c r="A666" s="13"/>
      <c r="B666" s="12"/>
      <c r="C666" s="53"/>
      <c r="D666" s="32"/>
      <c r="E666" s="32"/>
      <c r="F666" s="13"/>
      <c r="G666" s="32"/>
      <c r="H666" s="199"/>
      <c r="I666" s="12"/>
      <c r="J666" s="32"/>
      <c r="K666" s="32"/>
      <c r="L666" s="32"/>
      <c r="M666" s="15"/>
      <c r="N666" s="15"/>
    </row>
    <row r="667" spans="1:14" ht="24">
      <c r="A667" s="13"/>
      <c r="B667" s="12"/>
      <c r="C667" s="53"/>
      <c r="D667" s="32"/>
      <c r="E667" s="32"/>
      <c r="F667" s="13"/>
      <c r="G667" s="32"/>
      <c r="H667" s="199"/>
      <c r="I667" s="12"/>
      <c r="J667" s="32"/>
      <c r="K667" s="32"/>
      <c r="L667" s="32"/>
      <c r="M667" s="15"/>
      <c r="N667" s="15"/>
    </row>
    <row r="668" spans="1:14" ht="24">
      <c r="A668" s="13"/>
      <c r="B668" s="12"/>
      <c r="C668" s="53"/>
      <c r="D668" s="32"/>
      <c r="E668" s="32"/>
      <c r="F668" s="13"/>
      <c r="G668" s="32"/>
      <c r="H668" s="199"/>
      <c r="I668" s="12"/>
      <c r="J668" s="32"/>
      <c r="K668" s="32"/>
      <c r="L668" s="32"/>
      <c r="M668" s="15"/>
      <c r="N668" s="15"/>
    </row>
    <row r="669" spans="1:14" ht="24">
      <c r="A669" s="13"/>
      <c r="B669" s="12"/>
      <c r="C669" s="53"/>
      <c r="D669" s="32"/>
      <c r="E669" s="32"/>
      <c r="F669" s="13"/>
      <c r="G669" s="32"/>
      <c r="H669" s="199"/>
      <c r="I669" s="12"/>
      <c r="J669" s="32"/>
      <c r="K669" s="32"/>
      <c r="L669" s="32"/>
      <c r="M669" s="15"/>
      <c r="N669" s="15"/>
    </row>
    <row r="670" spans="1:14" ht="24">
      <c r="A670" s="13"/>
      <c r="B670" s="12"/>
      <c r="C670" s="53"/>
      <c r="D670" s="32"/>
      <c r="E670" s="32"/>
      <c r="F670" s="13"/>
      <c r="G670" s="32"/>
      <c r="H670" s="199"/>
      <c r="I670" s="12"/>
      <c r="J670" s="32"/>
      <c r="K670" s="32"/>
      <c r="L670" s="32"/>
      <c r="M670" s="15"/>
      <c r="N670" s="15"/>
    </row>
    <row r="671" spans="1:14" ht="24">
      <c r="A671" s="13"/>
      <c r="B671" s="12"/>
      <c r="C671" s="53"/>
      <c r="D671" s="32"/>
      <c r="E671" s="32"/>
      <c r="F671" s="13"/>
      <c r="G671" s="32"/>
      <c r="H671" s="199"/>
      <c r="I671" s="12"/>
      <c r="J671" s="32"/>
      <c r="K671" s="32"/>
      <c r="L671" s="32"/>
      <c r="M671" s="15"/>
      <c r="N671" s="15"/>
    </row>
    <row r="672" spans="1:14" ht="24">
      <c r="A672" s="13"/>
      <c r="B672" s="12"/>
      <c r="C672" s="53"/>
      <c r="D672" s="32"/>
      <c r="E672" s="32"/>
      <c r="F672" s="13"/>
      <c r="G672" s="32"/>
      <c r="H672" s="199"/>
      <c r="I672" s="12"/>
      <c r="J672" s="32"/>
      <c r="K672" s="32"/>
      <c r="L672" s="32"/>
      <c r="M672" s="15"/>
      <c r="N672" s="15"/>
    </row>
    <row r="673" spans="1:14" ht="24">
      <c r="A673" s="13"/>
      <c r="B673" s="12"/>
      <c r="C673" s="53"/>
      <c r="D673" s="32"/>
      <c r="E673" s="32"/>
      <c r="F673" s="13"/>
      <c r="G673" s="32"/>
      <c r="H673" s="199"/>
      <c r="I673" s="12"/>
      <c r="J673" s="32"/>
      <c r="K673" s="32"/>
      <c r="L673" s="32"/>
      <c r="M673" s="15"/>
      <c r="N673" s="15"/>
    </row>
    <row r="674" spans="1:14" ht="24">
      <c r="A674" s="13"/>
      <c r="B674" s="12"/>
      <c r="C674" s="53"/>
      <c r="D674" s="32"/>
      <c r="E674" s="32"/>
      <c r="F674" s="13"/>
      <c r="G674" s="32"/>
      <c r="H674" s="199"/>
      <c r="I674" s="12"/>
      <c r="J674" s="32"/>
      <c r="K674" s="32"/>
      <c r="L674" s="32"/>
      <c r="M674" s="15"/>
      <c r="N674" s="15"/>
    </row>
    <row r="675" spans="1:14" ht="24">
      <c r="A675" s="13"/>
      <c r="B675" s="12"/>
      <c r="C675" s="53"/>
      <c r="D675" s="32"/>
      <c r="E675" s="32"/>
      <c r="F675" s="13"/>
      <c r="G675" s="32"/>
      <c r="H675" s="199"/>
      <c r="I675" s="12"/>
      <c r="J675" s="32"/>
      <c r="K675" s="32"/>
      <c r="L675" s="32"/>
      <c r="M675" s="15"/>
      <c r="N675" s="15"/>
    </row>
    <row r="676" spans="1:14" ht="24">
      <c r="A676" s="13"/>
      <c r="B676" s="12"/>
      <c r="C676" s="53"/>
      <c r="D676" s="32"/>
      <c r="E676" s="32"/>
      <c r="F676" s="13"/>
      <c r="G676" s="32"/>
      <c r="H676" s="199"/>
      <c r="I676" s="12"/>
      <c r="J676" s="32"/>
      <c r="K676" s="32"/>
      <c r="L676" s="32"/>
      <c r="M676" s="15"/>
      <c r="N676" s="15"/>
    </row>
    <row r="677" spans="1:14" ht="24">
      <c r="A677" s="13"/>
      <c r="B677" s="12"/>
      <c r="C677" s="53"/>
      <c r="D677" s="32"/>
      <c r="E677" s="32"/>
      <c r="F677" s="13"/>
      <c r="G677" s="32"/>
      <c r="H677" s="199"/>
      <c r="I677" s="12"/>
      <c r="J677" s="32"/>
      <c r="K677" s="32"/>
      <c r="L677" s="32"/>
      <c r="M677" s="15"/>
      <c r="N677" s="15"/>
    </row>
    <row r="678" spans="1:14" ht="24">
      <c r="A678" s="13"/>
      <c r="B678" s="12"/>
      <c r="C678" s="53"/>
      <c r="D678" s="32"/>
      <c r="E678" s="32"/>
      <c r="F678" s="13"/>
      <c r="G678" s="32"/>
      <c r="H678" s="199"/>
      <c r="I678" s="12"/>
      <c r="J678" s="32"/>
      <c r="K678" s="32"/>
      <c r="L678" s="32"/>
      <c r="M678" s="15"/>
      <c r="N678" s="15"/>
    </row>
    <row r="679" spans="1:14" ht="24">
      <c r="A679" s="13"/>
      <c r="B679" s="12"/>
      <c r="C679" s="53"/>
      <c r="D679" s="32"/>
      <c r="E679" s="32"/>
      <c r="F679" s="13"/>
      <c r="G679" s="32"/>
      <c r="H679" s="199"/>
      <c r="I679" s="12"/>
      <c r="J679" s="32"/>
      <c r="K679" s="32"/>
      <c r="L679" s="32"/>
      <c r="M679" s="15"/>
      <c r="N679" s="15"/>
    </row>
    <row r="680" spans="1:14" ht="24">
      <c r="A680" s="13"/>
      <c r="B680" s="12"/>
      <c r="C680" s="53"/>
      <c r="D680" s="32"/>
      <c r="E680" s="32"/>
      <c r="F680" s="13"/>
      <c r="G680" s="32"/>
      <c r="H680" s="199"/>
      <c r="I680" s="12"/>
      <c r="J680" s="32"/>
      <c r="K680" s="32"/>
      <c r="L680" s="32"/>
      <c r="M680" s="15"/>
      <c r="N680" s="15"/>
    </row>
    <row r="681" spans="1:14" ht="24">
      <c r="A681" s="13"/>
      <c r="B681" s="12"/>
      <c r="C681" s="53"/>
      <c r="D681" s="32"/>
      <c r="E681" s="32"/>
      <c r="F681" s="13"/>
      <c r="G681" s="32"/>
      <c r="H681" s="199"/>
      <c r="I681" s="12"/>
      <c r="J681" s="32"/>
      <c r="K681" s="32"/>
      <c r="L681" s="32"/>
      <c r="M681" s="15"/>
      <c r="N681" s="15"/>
    </row>
    <row r="682" spans="1:14" ht="24">
      <c r="A682" s="13"/>
      <c r="B682" s="12"/>
      <c r="C682" s="53"/>
      <c r="D682" s="32"/>
      <c r="E682" s="32"/>
      <c r="F682" s="13"/>
      <c r="G682" s="32"/>
      <c r="H682" s="199"/>
      <c r="I682" s="12"/>
      <c r="J682" s="32"/>
      <c r="K682" s="32"/>
      <c r="L682" s="32"/>
      <c r="M682" s="15"/>
      <c r="N682" s="15"/>
    </row>
    <row r="683" spans="1:14" ht="24">
      <c r="A683" s="13"/>
      <c r="B683" s="12"/>
      <c r="C683" s="53"/>
      <c r="D683" s="32"/>
      <c r="E683" s="32"/>
      <c r="F683" s="13"/>
      <c r="G683" s="32"/>
      <c r="H683" s="199"/>
      <c r="I683" s="12"/>
      <c r="J683" s="32"/>
      <c r="K683" s="32"/>
      <c r="L683" s="32"/>
      <c r="M683" s="15"/>
      <c r="N683" s="15"/>
    </row>
    <row r="684" spans="1:14" ht="24">
      <c r="A684" s="13"/>
      <c r="B684" s="12"/>
      <c r="C684" s="53"/>
      <c r="D684" s="32"/>
      <c r="E684" s="32"/>
      <c r="F684" s="13"/>
      <c r="G684" s="32"/>
      <c r="H684" s="199"/>
      <c r="I684" s="12"/>
      <c r="J684" s="32"/>
      <c r="K684" s="32"/>
      <c r="L684" s="32"/>
      <c r="M684" s="15"/>
      <c r="N684" s="15"/>
    </row>
    <row r="685" spans="1:14" ht="24">
      <c r="A685" s="13"/>
      <c r="B685" s="12"/>
      <c r="C685" s="53"/>
      <c r="D685" s="32"/>
      <c r="E685" s="32"/>
      <c r="F685" s="13"/>
      <c r="G685" s="32"/>
      <c r="H685" s="199"/>
      <c r="I685" s="12"/>
      <c r="J685" s="32"/>
      <c r="K685" s="32"/>
      <c r="L685" s="32"/>
      <c r="M685" s="15"/>
      <c r="N685" s="15"/>
    </row>
    <row r="686" spans="1:14" ht="24">
      <c r="A686" s="13"/>
      <c r="B686" s="12"/>
      <c r="C686" s="53"/>
      <c r="D686" s="32"/>
      <c r="E686" s="32"/>
      <c r="F686" s="13"/>
      <c r="G686" s="32"/>
      <c r="H686" s="199"/>
      <c r="I686" s="12"/>
      <c r="J686" s="32"/>
      <c r="K686" s="32"/>
      <c r="L686" s="32"/>
      <c r="M686" s="15"/>
      <c r="N686" s="15"/>
    </row>
    <row r="687" spans="1:14" ht="24">
      <c r="A687" s="13"/>
      <c r="B687" s="12"/>
      <c r="C687" s="53"/>
      <c r="D687" s="32"/>
      <c r="E687" s="32"/>
      <c r="F687" s="13"/>
      <c r="G687" s="32"/>
      <c r="H687" s="199"/>
      <c r="I687" s="12"/>
      <c r="J687" s="32"/>
      <c r="K687" s="32"/>
      <c r="L687" s="32"/>
      <c r="M687" s="15"/>
      <c r="N687" s="15"/>
    </row>
    <row r="688" spans="1:14" ht="24">
      <c r="A688" s="13"/>
      <c r="B688" s="12"/>
      <c r="C688" s="53"/>
      <c r="D688" s="32"/>
      <c r="E688" s="32"/>
      <c r="F688" s="13"/>
      <c r="G688" s="32"/>
      <c r="H688" s="199"/>
      <c r="I688" s="12"/>
      <c r="J688" s="32"/>
      <c r="K688" s="32"/>
      <c r="L688" s="32"/>
      <c r="M688" s="15"/>
      <c r="N688" s="15"/>
    </row>
    <row r="689" spans="1:14" ht="24">
      <c r="A689" s="13"/>
      <c r="B689" s="12"/>
      <c r="C689" s="53"/>
      <c r="D689" s="32"/>
      <c r="E689" s="32"/>
      <c r="F689" s="13"/>
      <c r="G689" s="32"/>
      <c r="H689" s="199"/>
      <c r="I689" s="12"/>
      <c r="J689" s="32"/>
      <c r="K689" s="32"/>
      <c r="L689" s="32"/>
      <c r="M689" s="15"/>
      <c r="N689" s="15"/>
    </row>
    <row r="690" spans="1:14" ht="24">
      <c r="A690" s="13"/>
      <c r="B690" s="12"/>
      <c r="C690" s="53"/>
      <c r="D690" s="32"/>
      <c r="E690" s="32"/>
      <c r="F690" s="13"/>
      <c r="G690" s="32"/>
      <c r="H690" s="199"/>
      <c r="I690" s="12"/>
      <c r="J690" s="32"/>
      <c r="K690" s="32"/>
      <c r="L690" s="32"/>
      <c r="M690" s="15"/>
      <c r="N690" s="15"/>
    </row>
    <row r="691" spans="1:14" ht="24">
      <c r="A691" s="13"/>
      <c r="B691" s="12"/>
      <c r="C691" s="53"/>
      <c r="D691" s="32"/>
      <c r="E691" s="32"/>
      <c r="F691" s="13"/>
      <c r="G691" s="32"/>
      <c r="H691" s="199"/>
      <c r="I691" s="12"/>
      <c r="J691" s="32"/>
      <c r="K691" s="32"/>
      <c r="L691" s="32"/>
      <c r="M691" s="15"/>
      <c r="N691" s="15"/>
    </row>
    <row r="692" spans="1:14" ht="24">
      <c r="A692" s="13"/>
      <c r="B692" s="12"/>
      <c r="C692" s="53"/>
      <c r="D692" s="32"/>
      <c r="E692" s="32"/>
      <c r="F692" s="13"/>
      <c r="G692" s="32"/>
      <c r="H692" s="199"/>
      <c r="I692" s="12"/>
      <c r="J692" s="32"/>
      <c r="K692" s="32"/>
      <c r="L692" s="32"/>
      <c r="M692" s="15"/>
      <c r="N692" s="15"/>
    </row>
    <row r="693" spans="1:14" ht="24">
      <c r="A693" s="13"/>
      <c r="B693" s="12"/>
      <c r="C693" s="53"/>
      <c r="D693" s="32"/>
      <c r="E693" s="32"/>
      <c r="F693" s="13"/>
      <c r="G693" s="32"/>
      <c r="H693" s="199"/>
      <c r="I693" s="12"/>
      <c r="J693" s="32"/>
      <c r="K693" s="32"/>
      <c r="L693" s="32"/>
      <c r="M693" s="15"/>
      <c r="N693" s="15"/>
    </row>
    <row r="694" spans="1:14" ht="24">
      <c r="A694" s="13"/>
      <c r="B694" s="12"/>
      <c r="C694" s="53"/>
      <c r="D694" s="32"/>
      <c r="E694" s="32"/>
      <c r="F694" s="13"/>
      <c r="G694" s="32"/>
      <c r="H694" s="199"/>
      <c r="I694" s="12"/>
      <c r="J694" s="32"/>
      <c r="K694" s="32"/>
      <c r="L694" s="32"/>
      <c r="M694" s="15"/>
      <c r="N694" s="15"/>
    </row>
    <row r="695" spans="1:14" ht="24">
      <c r="A695" s="13"/>
      <c r="B695" s="12"/>
      <c r="C695" s="53"/>
      <c r="D695" s="32"/>
      <c r="E695" s="32"/>
      <c r="F695" s="13"/>
      <c r="G695" s="32"/>
      <c r="H695" s="199"/>
      <c r="I695" s="12"/>
      <c r="J695" s="32"/>
      <c r="K695" s="32"/>
      <c r="L695" s="32"/>
      <c r="M695" s="15"/>
      <c r="N695" s="15"/>
    </row>
    <row r="696" spans="1:14" ht="24">
      <c r="A696" s="13"/>
      <c r="B696" s="12"/>
      <c r="C696" s="53"/>
      <c r="D696" s="32"/>
      <c r="E696" s="32"/>
      <c r="F696" s="13"/>
      <c r="G696" s="32"/>
      <c r="H696" s="199"/>
      <c r="I696" s="12"/>
      <c r="J696" s="32"/>
      <c r="K696" s="32"/>
      <c r="L696" s="32"/>
      <c r="M696" s="15"/>
      <c r="N696" s="15"/>
    </row>
    <row r="697" spans="1:14" ht="24">
      <c r="A697" s="13"/>
      <c r="B697" s="12"/>
      <c r="C697" s="53"/>
      <c r="D697" s="32"/>
      <c r="E697" s="32"/>
      <c r="F697" s="13"/>
      <c r="G697" s="32"/>
      <c r="H697" s="199"/>
      <c r="I697" s="12"/>
      <c r="J697" s="32"/>
      <c r="K697" s="32"/>
      <c r="L697" s="32"/>
      <c r="M697" s="15"/>
      <c r="N697" s="15"/>
    </row>
    <row r="698" spans="1:14" ht="24">
      <c r="A698" s="13"/>
      <c r="B698" s="12"/>
      <c r="C698" s="53"/>
      <c r="D698" s="32"/>
      <c r="E698" s="32"/>
      <c r="F698" s="13"/>
      <c r="G698" s="32"/>
      <c r="H698" s="199"/>
      <c r="I698" s="12"/>
      <c r="J698" s="32"/>
      <c r="K698" s="32"/>
      <c r="L698" s="32"/>
      <c r="M698" s="15"/>
      <c r="N698" s="15"/>
    </row>
    <row r="699" spans="1:14" ht="24">
      <c r="A699" s="13"/>
      <c r="B699" s="12"/>
      <c r="C699" s="53"/>
      <c r="D699" s="32"/>
      <c r="E699" s="32"/>
      <c r="F699" s="13"/>
      <c r="G699" s="32"/>
      <c r="H699" s="199"/>
      <c r="I699" s="12"/>
      <c r="J699" s="32"/>
      <c r="K699" s="32"/>
      <c r="L699" s="32"/>
      <c r="M699" s="15"/>
      <c r="N699" s="15"/>
    </row>
    <row r="700" spans="1:14" ht="24">
      <c r="A700" s="13"/>
      <c r="B700" s="12"/>
      <c r="C700" s="53"/>
      <c r="D700" s="32"/>
      <c r="E700" s="32"/>
      <c r="F700" s="13"/>
      <c r="G700" s="32"/>
      <c r="H700" s="199"/>
      <c r="I700" s="12"/>
      <c r="J700" s="32"/>
      <c r="K700" s="32"/>
      <c r="L700" s="32"/>
      <c r="M700" s="15"/>
      <c r="N700" s="15"/>
    </row>
    <row r="701" spans="1:14" ht="24">
      <c r="A701" s="13"/>
      <c r="B701" s="12"/>
      <c r="C701" s="53"/>
      <c r="D701" s="32"/>
      <c r="E701" s="32"/>
      <c r="F701" s="13"/>
      <c r="G701" s="32"/>
      <c r="H701" s="199"/>
      <c r="I701" s="12"/>
      <c r="J701" s="32"/>
      <c r="K701" s="32"/>
      <c r="L701" s="32"/>
      <c r="M701" s="15"/>
      <c r="N701" s="15"/>
    </row>
    <row r="702" spans="1:14" ht="24">
      <c r="A702" s="13"/>
      <c r="B702" s="12"/>
      <c r="C702" s="53"/>
      <c r="D702" s="32"/>
      <c r="E702" s="32"/>
      <c r="F702" s="13"/>
      <c r="G702" s="32"/>
      <c r="H702" s="199"/>
      <c r="I702" s="12"/>
      <c r="J702" s="32"/>
      <c r="K702" s="32"/>
      <c r="L702" s="32"/>
      <c r="M702" s="15"/>
      <c r="N702" s="15"/>
    </row>
    <row r="703" spans="1:14" ht="24">
      <c r="A703" s="13"/>
      <c r="B703" s="12"/>
      <c r="C703" s="53"/>
      <c r="D703" s="32"/>
      <c r="E703" s="32"/>
      <c r="F703" s="13"/>
      <c r="G703" s="32"/>
      <c r="H703" s="199"/>
      <c r="I703" s="12"/>
      <c r="J703" s="32"/>
      <c r="K703" s="32"/>
      <c r="L703" s="32"/>
      <c r="M703" s="15"/>
      <c r="N703" s="15"/>
    </row>
    <row r="704" spans="1:14" ht="24">
      <c r="A704" s="13"/>
      <c r="B704" s="12"/>
      <c r="C704" s="53"/>
      <c r="D704" s="32"/>
      <c r="E704" s="32"/>
      <c r="F704" s="13"/>
      <c r="G704" s="32"/>
      <c r="H704" s="199"/>
      <c r="I704" s="12"/>
      <c r="J704" s="32"/>
      <c r="K704" s="32"/>
      <c r="L704" s="32"/>
      <c r="M704" s="15"/>
      <c r="N704" s="15"/>
    </row>
    <row r="705" spans="1:14" ht="24">
      <c r="A705" s="13"/>
      <c r="B705" s="12"/>
      <c r="C705" s="53"/>
      <c r="D705" s="32"/>
      <c r="E705" s="32"/>
      <c r="F705" s="13"/>
      <c r="G705" s="32"/>
      <c r="H705" s="199"/>
      <c r="I705" s="12"/>
      <c r="J705" s="32"/>
      <c r="K705" s="32"/>
      <c r="L705" s="32"/>
      <c r="M705" s="15"/>
      <c r="N705" s="15"/>
    </row>
    <row r="706" spans="1:14" ht="24">
      <c r="A706" s="13"/>
      <c r="B706" s="12"/>
      <c r="C706" s="53"/>
      <c r="D706" s="32"/>
      <c r="E706" s="32"/>
      <c r="F706" s="13"/>
      <c r="G706" s="32"/>
      <c r="H706" s="199"/>
      <c r="I706" s="12"/>
      <c r="J706" s="32"/>
      <c r="K706" s="32"/>
      <c r="L706" s="32"/>
      <c r="M706" s="15"/>
      <c r="N706" s="15"/>
    </row>
    <row r="707" spans="1:14" ht="24">
      <c r="A707" s="13"/>
      <c r="B707" s="12"/>
      <c r="C707" s="53"/>
      <c r="D707" s="32"/>
      <c r="E707" s="32"/>
      <c r="F707" s="13"/>
      <c r="G707" s="32"/>
      <c r="H707" s="199"/>
      <c r="I707" s="12"/>
      <c r="J707" s="32"/>
      <c r="K707" s="32"/>
      <c r="L707" s="32"/>
      <c r="M707" s="15"/>
      <c r="N707" s="15"/>
    </row>
    <row r="708" spans="1:14" ht="24">
      <c r="A708" s="13"/>
      <c r="B708" s="12"/>
      <c r="C708" s="53"/>
      <c r="D708" s="32"/>
      <c r="E708" s="32"/>
      <c r="F708" s="13"/>
      <c r="G708" s="32"/>
      <c r="H708" s="199"/>
      <c r="I708" s="12"/>
      <c r="J708" s="32"/>
      <c r="K708" s="32"/>
      <c r="L708" s="32"/>
      <c r="M708" s="15"/>
      <c r="N708" s="15"/>
    </row>
    <row r="709" spans="1:14" ht="24">
      <c r="A709" s="13"/>
      <c r="B709" s="12"/>
      <c r="C709" s="53"/>
      <c r="D709" s="32"/>
      <c r="E709" s="32"/>
      <c r="F709" s="13"/>
      <c r="G709" s="32"/>
      <c r="H709" s="199"/>
      <c r="I709" s="12"/>
      <c r="J709" s="32"/>
      <c r="K709" s="32"/>
      <c r="L709" s="32"/>
      <c r="M709" s="15"/>
      <c r="N709" s="15"/>
    </row>
    <row r="710" spans="1:14" ht="24">
      <c r="A710" s="13"/>
      <c r="B710" s="12"/>
      <c r="C710" s="53"/>
      <c r="D710" s="32"/>
      <c r="E710" s="32"/>
      <c r="F710" s="13"/>
      <c r="G710" s="32"/>
      <c r="H710" s="199"/>
      <c r="I710" s="12"/>
      <c r="J710" s="32"/>
      <c r="K710" s="32"/>
      <c r="L710" s="32"/>
      <c r="M710" s="15"/>
      <c r="N710" s="15"/>
    </row>
    <row r="711" spans="1:14" ht="24">
      <c r="A711" s="13"/>
      <c r="B711" s="12"/>
      <c r="C711" s="53"/>
      <c r="D711" s="32"/>
      <c r="E711" s="32"/>
      <c r="F711" s="13"/>
      <c r="G711" s="32"/>
      <c r="H711" s="199"/>
      <c r="I711" s="12"/>
      <c r="J711" s="32"/>
      <c r="K711" s="32"/>
      <c r="L711" s="32"/>
      <c r="M711" s="15"/>
      <c r="N711" s="15"/>
    </row>
    <row r="712" spans="1:14" ht="24">
      <c r="A712" s="13"/>
      <c r="B712" s="12"/>
      <c r="C712" s="53"/>
      <c r="D712" s="32"/>
      <c r="E712" s="32"/>
      <c r="F712" s="13"/>
      <c r="G712" s="32"/>
      <c r="H712" s="199"/>
      <c r="I712" s="12"/>
      <c r="J712" s="32"/>
      <c r="K712" s="32"/>
      <c r="L712" s="32"/>
      <c r="M712" s="15"/>
      <c r="N712" s="15"/>
    </row>
    <row r="713" spans="1:14" ht="24">
      <c r="A713" s="13"/>
      <c r="B713" s="12"/>
      <c r="C713" s="53"/>
      <c r="D713" s="32"/>
      <c r="E713" s="32"/>
      <c r="F713" s="13"/>
      <c r="G713" s="32"/>
      <c r="H713" s="199"/>
      <c r="I713" s="12"/>
      <c r="J713" s="32"/>
      <c r="K713" s="32"/>
      <c r="L713" s="32"/>
      <c r="M713" s="15"/>
      <c r="N713" s="15"/>
    </row>
    <row r="714" spans="1:14" ht="24">
      <c r="A714" s="13"/>
      <c r="B714" s="12"/>
      <c r="C714" s="53"/>
      <c r="D714" s="32"/>
      <c r="E714" s="32"/>
      <c r="F714" s="13"/>
      <c r="G714" s="32"/>
      <c r="H714" s="199"/>
      <c r="I714" s="12"/>
      <c r="J714" s="32"/>
      <c r="K714" s="32"/>
      <c r="L714" s="32"/>
      <c r="M714" s="15"/>
      <c r="N714" s="15"/>
    </row>
    <row r="715" spans="1:14" ht="24">
      <c r="A715" s="13"/>
      <c r="B715" s="12"/>
      <c r="C715" s="53"/>
      <c r="D715" s="32"/>
      <c r="E715" s="32"/>
      <c r="F715" s="13"/>
      <c r="G715" s="32"/>
      <c r="H715" s="199"/>
      <c r="I715" s="12"/>
      <c r="J715" s="32"/>
      <c r="K715" s="32"/>
      <c r="L715" s="32"/>
      <c r="M715" s="15"/>
      <c r="N715" s="15"/>
    </row>
    <row r="716" spans="1:14" ht="24">
      <c r="A716" s="13"/>
      <c r="B716" s="12"/>
      <c r="C716" s="53"/>
      <c r="D716" s="32"/>
      <c r="E716" s="32"/>
      <c r="F716" s="13"/>
      <c r="G716" s="32"/>
      <c r="H716" s="199"/>
      <c r="I716" s="12"/>
      <c r="J716" s="32"/>
      <c r="K716" s="32"/>
      <c r="L716" s="32"/>
      <c r="M716" s="15"/>
      <c r="N716" s="15"/>
    </row>
    <row r="717" spans="1:14" ht="24">
      <c r="A717" s="13"/>
      <c r="B717" s="12"/>
      <c r="C717" s="53"/>
      <c r="D717" s="32"/>
      <c r="E717" s="32"/>
      <c r="F717" s="13"/>
      <c r="G717" s="32"/>
      <c r="H717" s="199"/>
      <c r="I717" s="12"/>
      <c r="J717" s="32"/>
      <c r="K717" s="32"/>
      <c r="L717" s="32"/>
      <c r="M717" s="15"/>
      <c r="N717" s="15"/>
    </row>
    <row r="718" spans="1:14" ht="24">
      <c r="A718" s="13"/>
      <c r="B718" s="12"/>
      <c r="C718" s="53"/>
      <c r="D718" s="32"/>
      <c r="E718" s="32"/>
      <c r="F718" s="13"/>
      <c r="G718" s="32"/>
      <c r="H718" s="199"/>
      <c r="I718" s="12"/>
      <c r="J718" s="32"/>
      <c r="K718" s="32"/>
      <c r="L718" s="32"/>
      <c r="M718" s="15"/>
      <c r="N718" s="15"/>
    </row>
    <row r="719" spans="1:14" ht="24">
      <c r="A719" s="13"/>
      <c r="B719" s="12"/>
      <c r="C719" s="53"/>
      <c r="D719" s="32"/>
      <c r="E719" s="32"/>
      <c r="F719" s="13"/>
      <c r="G719" s="32"/>
      <c r="H719" s="199"/>
      <c r="I719" s="12"/>
      <c r="J719" s="32"/>
      <c r="K719" s="32"/>
      <c r="L719" s="32"/>
      <c r="M719" s="15"/>
      <c r="N719" s="15"/>
    </row>
    <row r="720" spans="1:14" ht="24">
      <c r="A720" s="13"/>
      <c r="B720" s="12"/>
      <c r="C720" s="53"/>
      <c r="D720" s="32"/>
      <c r="E720" s="32"/>
      <c r="F720" s="13"/>
      <c r="G720" s="32"/>
      <c r="H720" s="199"/>
      <c r="I720" s="12"/>
      <c r="J720" s="32"/>
      <c r="K720" s="32"/>
      <c r="L720" s="32"/>
      <c r="M720" s="15"/>
      <c r="N720" s="15"/>
    </row>
    <row r="721" spans="1:14" ht="24">
      <c r="A721" s="13"/>
      <c r="B721" s="12"/>
      <c r="C721" s="53"/>
      <c r="D721" s="32"/>
      <c r="E721" s="32"/>
      <c r="F721" s="13"/>
      <c r="G721" s="32"/>
      <c r="H721" s="199"/>
      <c r="I721" s="12"/>
      <c r="J721" s="32"/>
      <c r="K721" s="32"/>
      <c r="L721" s="32"/>
      <c r="M721" s="15"/>
      <c r="N721" s="15"/>
    </row>
    <row r="722" spans="1:14" ht="24">
      <c r="A722" s="13"/>
      <c r="B722" s="12"/>
      <c r="C722" s="53"/>
      <c r="D722" s="32"/>
      <c r="E722" s="32"/>
      <c r="F722" s="13"/>
      <c r="G722" s="32"/>
      <c r="H722" s="199"/>
      <c r="I722" s="12"/>
      <c r="J722" s="32"/>
      <c r="K722" s="32"/>
      <c r="L722" s="32"/>
      <c r="M722" s="15"/>
      <c r="N722" s="15"/>
    </row>
    <row r="723" spans="1:14" ht="24">
      <c r="A723" s="13"/>
      <c r="B723" s="12"/>
      <c r="C723" s="53"/>
      <c r="D723" s="32"/>
      <c r="E723" s="32"/>
      <c r="F723" s="13"/>
      <c r="G723" s="32"/>
      <c r="H723" s="199"/>
      <c r="I723" s="12"/>
      <c r="J723" s="32"/>
      <c r="K723" s="32"/>
      <c r="L723" s="32"/>
      <c r="M723" s="15"/>
      <c r="N723" s="15"/>
    </row>
    <row r="724" spans="1:14" ht="24">
      <c r="A724" s="13"/>
      <c r="B724" s="12"/>
      <c r="C724" s="53"/>
      <c r="D724" s="32"/>
      <c r="E724" s="32"/>
      <c r="F724" s="13"/>
      <c r="G724" s="32"/>
      <c r="H724" s="199"/>
      <c r="I724" s="12"/>
      <c r="J724" s="32"/>
      <c r="K724" s="32"/>
      <c r="L724" s="32"/>
      <c r="M724" s="15"/>
      <c r="N724" s="15"/>
    </row>
    <row r="725" spans="1:14" ht="24">
      <c r="A725" s="13"/>
      <c r="B725" s="12"/>
      <c r="C725" s="53"/>
      <c r="D725" s="32"/>
      <c r="E725" s="32"/>
      <c r="F725" s="13"/>
      <c r="G725" s="32"/>
      <c r="H725" s="199"/>
      <c r="I725" s="12"/>
      <c r="J725" s="32"/>
      <c r="K725" s="32"/>
      <c r="L725" s="32"/>
      <c r="M725" s="15"/>
      <c r="N725" s="15"/>
    </row>
    <row r="726" spans="1:14" ht="24">
      <c r="A726" s="13"/>
      <c r="B726" s="12"/>
      <c r="C726" s="53"/>
      <c r="D726" s="32"/>
      <c r="E726" s="32"/>
      <c r="F726" s="13"/>
      <c r="G726" s="32"/>
      <c r="H726" s="199"/>
      <c r="I726" s="12"/>
      <c r="J726" s="32"/>
      <c r="K726" s="32"/>
      <c r="L726" s="32"/>
      <c r="M726" s="15"/>
      <c r="N726" s="15"/>
    </row>
    <row r="727" spans="1:14" ht="24">
      <c r="A727" s="13"/>
      <c r="B727" s="12"/>
      <c r="C727" s="53"/>
      <c r="D727" s="32"/>
      <c r="E727" s="32"/>
      <c r="F727" s="13"/>
      <c r="G727" s="32"/>
      <c r="H727" s="199"/>
      <c r="I727" s="12"/>
      <c r="J727" s="32"/>
      <c r="K727" s="32"/>
      <c r="L727" s="32"/>
      <c r="M727" s="15"/>
      <c r="N727" s="15"/>
    </row>
    <row r="728" spans="1:14" ht="24">
      <c r="A728" s="13"/>
      <c r="B728" s="12"/>
      <c r="C728" s="53"/>
      <c r="D728" s="32"/>
      <c r="E728" s="32"/>
      <c r="F728" s="13"/>
      <c r="G728" s="32"/>
      <c r="H728" s="199"/>
      <c r="I728" s="12"/>
      <c r="J728" s="32"/>
      <c r="K728" s="32"/>
      <c r="L728" s="32"/>
      <c r="M728" s="15"/>
      <c r="N728" s="15"/>
    </row>
    <row r="729" spans="1:14" ht="24">
      <c r="A729" s="13"/>
      <c r="B729" s="12"/>
      <c r="C729" s="53"/>
      <c r="D729" s="32"/>
      <c r="E729" s="32"/>
      <c r="F729" s="13"/>
      <c r="G729" s="32"/>
      <c r="H729" s="199"/>
      <c r="I729" s="12"/>
      <c r="J729" s="32"/>
      <c r="K729" s="32"/>
      <c r="L729" s="32"/>
      <c r="M729" s="15"/>
      <c r="N729" s="15"/>
    </row>
    <row r="730" spans="1:14" ht="24">
      <c r="A730" s="13"/>
      <c r="B730" s="12"/>
      <c r="C730" s="53"/>
      <c r="D730" s="32"/>
      <c r="E730" s="32"/>
      <c r="F730" s="13"/>
      <c r="G730" s="32"/>
      <c r="H730" s="199"/>
      <c r="I730" s="12"/>
      <c r="J730" s="32"/>
      <c r="K730" s="32"/>
      <c r="L730" s="32"/>
      <c r="M730" s="15"/>
      <c r="N730" s="15"/>
    </row>
    <row r="731" spans="1:14" ht="24">
      <c r="A731" s="13"/>
      <c r="B731" s="12"/>
      <c r="C731" s="53"/>
      <c r="D731" s="32"/>
      <c r="E731" s="32"/>
      <c r="F731" s="13"/>
      <c r="G731" s="32"/>
      <c r="H731" s="199"/>
      <c r="I731" s="12"/>
      <c r="J731" s="32"/>
      <c r="K731" s="32"/>
      <c r="L731" s="32"/>
      <c r="M731" s="15"/>
      <c r="N731" s="15"/>
    </row>
    <row r="732" spans="1:14" ht="24">
      <c r="A732" s="13"/>
      <c r="B732" s="12"/>
      <c r="C732" s="53"/>
      <c r="D732" s="32"/>
      <c r="E732" s="32"/>
      <c r="F732" s="13"/>
      <c r="G732" s="32"/>
      <c r="H732" s="199"/>
      <c r="I732" s="12"/>
      <c r="J732" s="32"/>
      <c r="K732" s="32"/>
      <c r="L732" s="32"/>
      <c r="M732" s="15"/>
      <c r="N732" s="15"/>
    </row>
    <row r="733" spans="1:14" ht="24">
      <c r="A733" s="13"/>
      <c r="B733" s="12"/>
      <c r="C733" s="53"/>
      <c r="D733" s="32"/>
      <c r="E733" s="32"/>
      <c r="F733" s="13"/>
      <c r="G733" s="32"/>
      <c r="H733" s="199"/>
      <c r="I733" s="12"/>
      <c r="J733" s="32"/>
      <c r="K733" s="32"/>
      <c r="L733" s="32"/>
      <c r="M733" s="15"/>
      <c r="N733" s="15"/>
    </row>
    <row r="734" spans="1:14" ht="24">
      <c r="A734" s="13"/>
      <c r="B734" s="12"/>
      <c r="C734" s="53"/>
      <c r="D734" s="32"/>
      <c r="E734" s="32"/>
      <c r="F734" s="13"/>
      <c r="G734" s="32"/>
      <c r="H734" s="199"/>
      <c r="I734" s="12"/>
      <c r="J734" s="32"/>
      <c r="K734" s="32"/>
      <c r="L734" s="32"/>
      <c r="M734" s="15"/>
      <c r="N734" s="15"/>
    </row>
    <row r="735" spans="1:14" ht="24">
      <c r="A735" s="13"/>
      <c r="B735" s="12"/>
      <c r="C735" s="53"/>
      <c r="D735" s="32"/>
      <c r="E735" s="32"/>
      <c r="F735" s="13"/>
      <c r="G735" s="32"/>
      <c r="H735" s="199"/>
      <c r="I735" s="12"/>
      <c r="J735" s="32"/>
      <c r="K735" s="32"/>
      <c r="L735" s="32"/>
      <c r="M735" s="15"/>
      <c r="N735" s="15"/>
    </row>
    <row r="736" spans="1:14" ht="24">
      <c r="A736" s="13"/>
      <c r="B736" s="12"/>
      <c r="C736" s="53"/>
      <c r="D736" s="32"/>
      <c r="E736" s="32"/>
      <c r="F736" s="13"/>
      <c r="G736" s="32"/>
      <c r="H736" s="199"/>
      <c r="I736" s="12"/>
      <c r="J736" s="32"/>
      <c r="K736" s="32"/>
      <c r="L736" s="32"/>
      <c r="M736" s="15"/>
      <c r="N736" s="15"/>
    </row>
    <row r="737" spans="1:14" ht="24">
      <c r="A737" s="13"/>
      <c r="B737" s="12"/>
      <c r="C737" s="53"/>
      <c r="D737" s="32"/>
      <c r="E737" s="32"/>
      <c r="F737" s="13"/>
      <c r="G737" s="32"/>
      <c r="H737" s="199"/>
      <c r="I737" s="12"/>
      <c r="J737" s="32"/>
      <c r="K737" s="32"/>
      <c r="L737" s="32"/>
      <c r="M737" s="15"/>
      <c r="N737" s="15"/>
    </row>
    <row r="738" spans="1:14" ht="24">
      <c r="A738" s="13"/>
      <c r="B738" s="12"/>
      <c r="C738" s="53"/>
      <c r="D738" s="32"/>
      <c r="E738" s="32"/>
      <c r="F738" s="13"/>
      <c r="G738" s="32"/>
      <c r="H738" s="199"/>
      <c r="I738" s="12"/>
      <c r="J738" s="32"/>
      <c r="K738" s="32"/>
      <c r="L738" s="32"/>
      <c r="M738" s="15"/>
      <c r="N738" s="15"/>
    </row>
    <row r="739" spans="1:14" ht="24">
      <c r="A739" s="13"/>
      <c r="B739" s="12"/>
      <c r="C739" s="53"/>
      <c r="D739" s="32"/>
      <c r="E739" s="32"/>
      <c r="F739" s="13"/>
      <c r="G739" s="32"/>
      <c r="H739" s="199"/>
      <c r="I739" s="12"/>
      <c r="J739" s="32"/>
      <c r="K739" s="32"/>
      <c r="L739" s="32"/>
      <c r="M739" s="15"/>
      <c r="N739" s="15"/>
    </row>
    <row r="740" spans="1:14" ht="24">
      <c r="A740" s="13"/>
      <c r="B740" s="12"/>
      <c r="C740" s="53"/>
      <c r="D740" s="32"/>
      <c r="E740" s="32"/>
      <c r="F740" s="13"/>
      <c r="G740" s="32"/>
      <c r="H740" s="199"/>
      <c r="I740" s="12"/>
      <c r="J740" s="32"/>
      <c r="K740" s="32"/>
      <c r="L740" s="32"/>
      <c r="M740" s="15"/>
      <c r="N740" s="15"/>
    </row>
    <row r="741" spans="1:14" ht="24">
      <c r="A741" s="13"/>
      <c r="B741" s="12"/>
      <c r="C741" s="53"/>
      <c r="D741" s="32"/>
      <c r="E741" s="32"/>
      <c r="F741" s="13"/>
      <c r="G741" s="32"/>
      <c r="H741" s="199"/>
      <c r="I741" s="12"/>
      <c r="J741" s="32"/>
      <c r="K741" s="32"/>
      <c r="L741" s="32"/>
      <c r="M741" s="15"/>
      <c r="N741" s="15"/>
    </row>
    <row r="742" spans="1:14" ht="24">
      <c r="A742" s="13"/>
      <c r="B742" s="12"/>
      <c r="C742" s="53"/>
      <c r="D742" s="32"/>
      <c r="E742" s="32"/>
      <c r="F742" s="13"/>
      <c r="G742" s="32"/>
      <c r="H742" s="199"/>
      <c r="I742" s="12"/>
      <c r="J742" s="32"/>
      <c r="K742" s="32"/>
      <c r="L742" s="32"/>
      <c r="M742" s="15"/>
      <c r="N742" s="15"/>
    </row>
    <row r="743" spans="1:14" ht="24">
      <c r="A743" s="13"/>
      <c r="B743" s="12"/>
      <c r="C743" s="53"/>
      <c r="D743" s="32"/>
      <c r="E743" s="32"/>
      <c r="F743" s="13"/>
      <c r="G743" s="32"/>
      <c r="H743" s="199"/>
      <c r="I743" s="12"/>
      <c r="J743" s="32"/>
      <c r="K743" s="32"/>
      <c r="L743" s="32"/>
      <c r="M743" s="15"/>
      <c r="N743" s="15"/>
    </row>
    <row r="744" spans="1:14" ht="24">
      <c r="A744" s="13"/>
      <c r="B744" s="12"/>
      <c r="C744" s="53"/>
      <c r="D744" s="32"/>
      <c r="E744" s="32"/>
      <c r="F744" s="13"/>
      <c r="G744" s="32"/>
      <c r="H744" s="199"/>
      <c r="I744" s="12"/>
      <c r="J744" s="32"/>
      <c r="K744" s="32"/>
      <c r="L744" s="32"/>
      <c r="M744" s="15"/>
      <c r="N744" s="15"/>
    </row>
    <row r="745" spans="1:14" ht="24">
      <c r="A745" s="13"/>
      <c r="B745" s="12"/>
      <c r="C745" s="53"/>
      <c r="D745" s="32"/>
      <c r="E745" s="32"/>
      <c r="F745" s="13"/>
      <c r="G745" s="32"/>
      <c r="H745" s="199"/>
      <c r="I745" s="12"/>
      <c r="J745" s="32"/>
      <c r="K745" s="32"/>
      <c r="L745" s="32"/>
      <c r="M745" s="15"/>
      <c r="N745" s="15"/>
    </row>
    <row r="746" spans="1:14" ht="24">
      <c r="A746" s="13"/>
      <c r="B746" s="12"/>
      <c r="C746" s="53"/>
      <c r="D746" s="32"/>
      <c r="E746" s="32"/>
      <c r="F746" s="13"/>
      <c r="G746" s="32"/>
      <c r="H746" s="199"/>
      <c r="I746" s="12"/>
      <c r="J746" s="32"/>
      <c r="K746" s="32"/>
      <c r="L746" s="32"/>
      <c r="M746" s="15"/>
      <c r="N746" s="15"/>
    </row>
    <row r="747" spans="1:14" ht="24">
      <c r="A747" s="13"/>
      <c r="B747" s="12"/>
      <c r="C747" s="53"/>
      <c r="D747" s="32"/>
      <c r="E747" s="32"/>
      <c r="F747" s="13"/>
      <c r="G747" s="32"/>
      <c r="H747" s="199"/>
      <c r="I747" s="12"/>
      <c r="J747" s="32"/>
      <c r="K747" s="32"/>
      <c r="L747" s="32"/>
      <c r="M747" s="15"/>
      <c r="N747" s="15"/>
    </row>
    <row r="748" spans="1:14" ht="24">
      <c r="A748" s="13"/>
      <c r="B748" s="12"/>
      <c r="C748" s="53"/>
      <c r="D748" s="32"/>
      <c r="E748" s="32"/>
      <c r="F748" s="13"/>
      <c r="G748" s="32"/>
      <c r="H748" s="199"/>
      <c r="I748" s="12"/>
      <c r="J748" s="32"/>
      <c r="K748" s="32"/>
      <c r="L748" s="32"/>
      <c r="M748" s="15"/>
      <c r="N748" s="15"/>
    </row>
    <row r="749" spans="1:14" ht="24">
      <c r="A749" s="13"/>
      <c r="B749" s="12"/>
      <c r="C749" s="53"/>
      <c r="D749" s="32"/>
      <c r="E749" s="32"/>
      <c r="F749" s="13"/>
      <c r="G749" s="32"/>
      <c r="H749" s="199"/>
      <c r="I749" s="12"/>
      <c r="J749" s="32"/>
      <c r="K749" s="32"/>
      <c r="L749" s="32"/>
      <c r="M749" s="15"/>
      <c r="N749" s="15"/>
    </row>
    <row r="750" spans="1:14" ht="24">
      <c r="A750" s="13"/>
      <c r="B750" s="12"/>
      <c r="C750" s="53"/>
      <c r="D750" s="32"/>
      <c r="E750" s="32"/>
      <c r="F750" s="13"/>
      <c r="G750" s="32"/>
      <c r="H750" s="199"/>
      <c r="I750" s="12"/>
      <c r="J750" s="32"/>
      <c r="K750" s="32"/>
      <c r="L750" s="32"/>
      <c r="M750" s="15"/>
      <c r="N750" s="15"/>
    </row>
    <row r="751" spans="1:14" ht="24">
      <c r="A751" s="13"/>
      <c r="B751" s="12"/>
      <c r="C751" s="53"/>
      <c r="D751" s="32"/>
      <c r="E751" s="32"/>
      <c r="F751" s="13"/>
      <c r="G751" s="32"/>
      <c r="H751" s="199"/>
      <c r="I751" s="12"/>
      <c r="J751" s="32"/>
      <c r="K751" s="32"/>
      <c r="L751" s="32"/>
      <c r="M751" s="15"/>
      <c r="N751" s="15"/>
    </row>
    <row r="752" spans="1:14" ht="24">
      <c r="A752" s="13"/>
      <c r="B752" s="12"/>
      <c r="C752" s="53"/>
      <c r="D752" s="32"/>
      <c r="E752" s="32"/>
      <c r="F752" s="13"/>
      <c r="G752" s="32"/>
      <c r="H752" s="199"/>
      <c r="I752" s="12"/>
      <c r="J752" s="32"/>
      <c r="K752" s="32"/>
      <c r="L752" s="32"/>
      <c r="M752" s="15"/>
      <c r="N752" s="15"/>
    </row>
    <row r="753" spans="1:14" ht="24">
      <c r="A753" s="13"/>
      <c r="B753" s="12"/>
      <c r="C753" s="53"/>
      <c r="D753" s="32"/>
      <c r="E753" s="32"/>
      <c r="F753" s="13"/>
      <c r="G753" s="32"/>
      <c r="H753" s="199"/>
      <c r="I753" s="12"/>
      <c r="J753" s="32"/>
      <c r="K753" s="32"/>
      <c r="L753" s="32"/>
      <c r="M753" s="15"/>
      <c r="N753" s="15"/>
    </row>
    <row r="754" spans="1:14" ht="24">
      <c r="A754" s="13"/>
      <c r="B754" s="12"/>
      <c r="C754" s="53"/>
      <c r="D754" s="32"/>
      <c r="E754" s="32"/>
      <c r="F754" s="13"/>
      <c r="G754" s="32"/>
      <c r="H754" s="199"/>
      <c r="I754" s="12"/>
      <c r="J754" s="32"/>
      <c r="K754" s="32"/>
      <c r="L754" s="32"/>
      <c r="M754" s="15"/>
      <c r="N754" s="15"/>
    </row>
    <row r="755" spans="1:14" ht="24">
      <c r="A755" s="13"/>
      <c r="B755" s="12"/>
      <c r="C755" s="53"/>
      <c r="D755" s="32"/>
      <c r="E755" s="32"/>
      <c r="F755" s="13"/>
      <c r="G755" s="32"/>
      <c r="H755" s="199"/>
      <c r="I755" s="12"/>
      <c r="J755" s="32"/>
      <c r="K755" s="32"/>
      <c r="L755" s="32"/>
      <c r="M755" s="15"/>
      <c r="N755" s="15"/>
    </row>
    <row r="756" spans="1:14" ht="24">
      <c r="A756" s="13"/>
      <c r="B756" s="12"/>
      <c r="C756" s="53"/>
      <c r="D756" s="32"/>
      <c r="E756" s="32"/>
      <c r="F756" s="13"/>
      <c r="G756" s="32"/>
      <c r="H756" s="199"/>
      <c r="I756" s="12"/>
      <c r="J756" s="32"/>
      <c r="K756" s="32"/>
      <c r="L756" s="32"/>
      <c r="M756" s="15"/>
      <c r="N756" s="15"/>
    </row>
    <row r="757" spans="1:14" ht="24">
      <c r="A757" s="13"/>
      <c r="B757" s="12"/>
      <c r="C757" s="53"/>
      <c r="D757" s="32"/>
      <c r="E757" s="32"/>
      <c r="F757" s="13"/>
      <c r="G757" s="32"/>
      <c r="H757" s="199"/>
      <c r="I757" s="12"/>
      <c r="J757" s="32"/>
      <c r="K757" s="32"/>
      <c r="L757" s="32"/>
      <c r="M757" s="15"/>
      <c r="N757" s="15"/>
    </row>
    <row r="758" spans="1:14" ht="24">
      <c r="A758" s="13"/>
      <c r="B758" s="12"/>
      <c r="C758" s="53"/>
      <c r="D758" s="32"/>
      <c r="E758" s="32"/>
      <c r="F758" s="13"/>
      <c r="G758" s="32"/>
      <c r="H758" s="199"/>
      <c r="I758" s="12"/>
      <c r="J758" s="32"/>
      <c r="K758" s="32"/>
      <c r="L758" s="32"/>
      <c r="M758" s="15"/>
      <c r="N758" s="15"/>
    </row>
    <row r="759" spans="1:14" ht="24">
      <c r="A759" s="13"/>
      <c r="B759" s="12"/>
      <c r="C759" s="53"/>
      <c r="D759" s="32"/>
      <c r="E759" s="32"/>
      <c r="F759" s="13"/>
      <c r="G759" s="32"/>
      <c r="H759" s="199"/>
      <c r="I759" s="12"/>
      <c r="J759" s="32"/>
      <c r="K759" s="32"/>
      <c r="L759" s="32"/>
      <c r="M759" s="15"/>
      <c r="N759" s="15"/>
    </row>
    <row r="760" spans="1:14" ht="24">
      <c r="A760" s="13"/>
      <c r="B760" s="12"/>
      <c r="C760" s="53"/>
      <c r="D760" s="32"/>
      <c r="E760" s="32"/>
      <c r="F760" s="13"/>
      <c r="G760" s="32"/>
      <c r="H760" s="199"/>
      <c r="I760" s="12"/>
      <c r="J760" s="32"/>
      <c r="K760" s="32"/>
      <c r="L760" s="32"/>
      <c r="M760" s="15"/>
      <c r="N760" s="15"/>
    </row>
    <row r="761" spans="1:14" ht="24">
      <c r="A761" s="13"/>
      <c r="B761" s="12"/>
      <c r="C761" s="53"/>
      <c r="D761" s="32"/>
      <c r="E761" s="32"/>
      <c r="F761" s="13"/>
      <c r="G761" s="32"/>
      <c r="H761" s="199"/>
      <c r="I761" s="12"/>
      <c r="J761" s="32"/>
      <c r="K761" s="32"/>
      <c r="L761" s="32"/>
      <c r="M761" s="15"/>
      <c r="N761" s="15"/>
    </row>
    <row r="762" spans="1:14" ht="24">
      <c r="A762" s="13"/>
      <c r="B762" s="12"/>
      <c r="C762" s="53"/>
      <c r="D762" s="32"/>
      <c r="E762" s="32"/>
      <c r="F762" s="13"/>
      <c r="G762" s="32"/>
      <c r="H762" s="199"/>
      <c r="I762" s="12"/>
      <c r="J762" s="32"/>
      <c r="K762" s="32"/>
      <c r="L762" s="32"/>
      <c r="M762" s="15"/>
      <c r="N762" s="15"/>
    </row>
    <row r="763" spans="1:14" ht="24">
      <c r="A763" s="13"/>
      <c r="B763" s="12"/>
      <c r="C763" s="53"/>
      <c r="D763" s="32"/>
      <c r="E763" s="32"/>
      <c r="F763" s="13"/>
      <c r="G763" s="32"/>
      <c r="H763" s="199"/>
      <c r="I763" s="12"/>
      <c r="J763" s="32"/>
      <c r="K763" s="32"/>
      <c r="L763" s="32"/>
      <c r="M763" s="15"/>
      <c r="N763" s="15"/>
    </row>
    <row r="764" spans="1:14" ht="24">
      <c r="A764" s="13"/>
      <c r="B764" s="12"/>
      <c r="C764" s="53"/>
      <c r="D764" s="32"/>
      <c r="E764" s="32"/>
      <c r="F764" s="13"/>
      <c r="G764" s="32"/>
      <c r="H764" s="199"/>
      <c r="I764" s="12"/>
      <c r="J764" s="32"/>
      <c r="K764" s="32"/>
      <c r="L764" s="32"/>
      <c r="M764" s="15"/>
      <c r="N764" s="15"/>
    </row>
    <row r="765" spans="1:14" ht="24">
      <c r="A765" s="13"/>
      <c r="B765" s="12"/>
      <c r="C765" s="53"/>
      <c r="D765" s="32"/>
      <c r="E765" s="32"/>
      <c r="F765" s="13"/>
      <c r="G765" s="32"/>
      <c r="H765" s="199"/>
      <c r="I765" s="12"/>
      <c r="J765" s="32"/>
      <c r="K765" s="32"/>
      <c r="L765" s="32"/>
      <c r="M765" s="15"/>
      <c r="N765" s="15"/>
    </row>
    <row r="766" spans="1:14" ht="24">
      <c r="A766" s="13"/>
      <c r="B766" s="12"/>
      <c r="C766" s="53"/>
      <c r="D766" s="32"/>
      <c r="E766" s="32"/>
      <c r="F766" s="13"/>
      <c r="G766" s="32"/>
      <c r="H766" s="199"/>
      <c r="I766" s="12"/>
      <c r="J766" s="32"/>
      <c r="K766" s="32"/>
      <c r="L766" s="32"/>
      <c r="M766" s="15"/>
      <c r="N766" s="15"/>
    </row>
    <row r="767" spans="1:14" ht="24">
      <c r="A767" s="13"/>
      <c r="B767" s="12"/>
      <c r="C767" s="53"/>
      <c r="D767" s="32"/>
      <c r="E767" s="32"/>
      <c r="F767" s="13"/>
      <c r="G767" s="32"/>
      <c r="H767" s="199"/>
      <c r="I767" s="12"/>
      <c r="J767" s="32"/>
      <c r="K767" s="32"/>
      <c r="L767" s="32"/>
      <c r="M767" s="15"/>
      <c r="N767" s="15"/>
    </row>
    <row r="768" spans="1:14" ht="24">
      <c r="A768" s="13"/>
      <c r="B768" s="12"/>
      <c r="C768" s="53"/>
      <c r="D768" s="32"/>
      <c r="E768" s="32"/>
      <c r="F768" s="13"/>
      <c r="G768" s="32"/>
      <c r="H768" s="199"/>
      <c r="I768" s="12"/>
      <c r="J768" s="32"/>
      <c r="K768" s="32"/>
      <c r="L768" s="32"/>
      <c r="M768" s="15"/>
      <c r="N768" s="15"/>
    </row>
    <row r="769" spans="1:14" ht="24">
      <c r="A769" s="13"/>
      <c r="B769" s="12"/>
      <c r="C769" s="53"/>
      <c r="D769" s="32"/>
      <c r="E769" s="32"/>
      <c r="F769" s="13"/>
      <c r="G769" s="32"/>
      <c r="H769" s="199"/>
      <c r="I769" s="12"/>
      <c r="J769" s="32"/>
      <c r="K769" s="32"/>
      <c r="L769" s="32"/>
      <c r="M769" s="15"/>
      <c r="N769" s="15"/>
    </row>
    <row r="770" spans="1:14" ht="24">
      <c r="A770" s="13"/>
      <c r="B770" s="12"/>
      <c r="C770" s="53"/>
      <c r="D770" s="32"/>
      <c r="E770" s="32"/>
      <c r="F770" s="13"/>
      <c r="G770" s="32"/>
      <c r="H770" s="199"/>
      <c r="I770" s="12"/>
      <c r="J770" s="32"/>
      <c r="K770" s="32"/>
      <c r="L770" s="32"/>
      <c r="M770" s="15"/>
      <c r="N770" s="15"/>
    </row>
    <row r="771" spans="1:14" ht="24">
      <c r="A771" s="13"/>
      <c r="B771" s="12"/>
      <c r="C771" s="53"/>
      <c r="D771" s="32"/>
      <c r="E771" s="32"/>
      <c r="F771" s="13"/>
      <c r="G771" s="32"/>
      <c r="H771" s="199"/>
      <c r="I771" s="12"/>
      <c r="J771" s="32"/>
      <c r="K771" s="32"/>
      <c r="L771" s="32"/>
      <c r="M771" s="15"/>
      <c r="N771" s="15"/>
    </row>
    <row r="772" spans="1:14" ht="24">
      <c r="A772" s="13"/>
      <c r="B772" s="12"/>
      <c r="C772" s="53"/>
      <c r="D772" s="32"/>
      <c r="E772" s="32"/>
      <c r="F772" s="13"/>
      <c r="G772" s="32"/>
      <c r="H772" s="199"/>
      <c r="I772" s="12"/>
      <c r="J772" s="32"/>
      <c r="K772" s="32"/>
      <c r="L772" s="32"/>
      <c r="M772" s="15"/>
      <c r="N772" s="15"/>
    </row>
    <row r="773" spans="1:14" ht="24">
      <c r="A773" s="13"/>
      <c r="B773" s="12"/>
      <c r="C773" s="53"/>
      <c r="D773" s="32"/>
      <c r="E773" s="32"/>
      <c r="F773" s="13"/>
      <c r="G773" s="32"/>
      <c r="H773" s="199"/>
      <c r="I773" s="12"/>
      <c r="J773" s="32"/>
      <c r="K773" s="32"/>
      <c r="L773" s="32"/>
      <c r="M773" s="15"/>
      <c r="N773" s="15"/>
    </row>
    <row r="774" spans="1:14" ht="24">
      <c r="A774" s="13"/>
      <c r="B774" s="12"/>
      <c r="C774" s="53"/>
      <c r="D774" s="32"/>
      <c r="E774" s="32"/>
      <c r="F774" s="13"/>
      <c r="G774" s="32"/>
      <c r="H774" s="199"/>
      <c r="I774" s="12"/>
      <c r="J774" s="32"/>
      <c r="K774" s="32"/>
      <c r="L774" s="32"/>
      <c r="M774" s="15"/>
      <c r="N774" s="15"/>
    </row>
    <row r="775" spans="1:14" ht="24">
      <c r="A775" s="13"/>
      <c r="B775" s="12"/>
      <c r="C775" s="53"/>
      <c r="D775" s="32"/>
      <c r="E775" s="32"/>
      <c r="F775" s="13"/>
      <c r="G775" s="32"/>
      <c r="H775" s="199"/>
      <c r="I775" s="12"/>
      <c r="J775" s="32"/>
      <c r="K775" s="32"/>
      <c r="L775" s="32"/>
      <c r="M775" s="15"/>
      <c r="N775" s="15"/>
    </row>
    <row r="776" spans="1:14" ht="24">
      <c r="A776" s="13"/>
      <c r="B776" s="12"/>
      <c r="C776" s="53"/>
      <c r="D776" s="32"/>
      <c r="E776" s="32"/>
      <c r="F776" s="13"/>
      <c r="G776" s="32"/>
      <c r="H776" s="199"/>
      <c r="I776" s="12"/>
      <c r="J776" s="32"/>
      <c r="K776" s="32"/>
      <c r="L776" s="32"/>
      <c r="M776" s="15"/>
      <c r="N776" s="15"/>
    </row>
    <row r="777" spans="1:14" ht="24">
      <c r="A777" s="13"/>
      <c r="B777" s="12"/>
      <c r="C777" s="53"/>
      <c r="D777" s="32"/>
      <c r="E777" s="32"/>
      <c r="F777" s="13"/>
      <c r="G777" s="32"/>
      <c r="H777" s="199"/>
      <c r="I777" s="12"/>
      <c r="J777" s="32"/>
      <c r="K777" s="32"/>
      <c r="L777" s="32"/>
      <c r="M777" s="15"/>
      <c r="N777" s="15"/>
    </row>
    <row r="778" spans="1:14" ht="24">
      <c r="A778" s="13"/>
      <c r="B778" s="12"/>
      <c r="C778" s="53"/>
      <c r="D778" s="32"/>
      <c r="E778" s="32"/>
      <c r="F778" s="13"/>
      <c r="G778" s="32"/>
      <c r="H778" s="199"/>
      <c r="I778" s="12"/>
      <c r="J778" s="32"/>
      <c r="K778" s="32"/>
      <c r="L778" s="32"/>
      <c r="M778" s="15"/>
      <c r="N778" s="15"/>
    </row>
    <row r="779" spans="1:14" ht="24">
      <c r="A779" s="13"/>
      <c r="B779" s="12"/>
      <c r="C779" s="53"/>
      <c r="D779" s="32"/>
      <c r="E779" s="32"/>
      <c r="F779" s="13"/>
      <c r="G779" s="32"/>
      <c r="H779" s="199"/>
      <c r="I779" s="12"/>
      <c r="J779" s="32"/>
      <c r="K779" s="32"/>
      <c r="L779" s="32"/>
      <c r="M779" s="15"/>
      <c r="N779" s="15"/>
    </row>
    <row r="780" spans="1:14" ht="24">
      <c r="A780" s="13"/>
      <c r="B780" s="12"/>
      <c r="C780" s="53"/>
      <c r="D780" s="32"/>
      <c r="E780" s="32"/>
      <c r="F780" s="13"/>
      <c r="G780" s="32"/>
      <c r="H780" s="199"/>
      <c r="I780" s="12"/>
      <c r="J780" s="32"/>
      <c r="K780" s="32"/>
      <c r="L780" s="32"/>
      <c r="M780" s="15"/>
      <c r="N780" s="15"/>
    </row>
    <row r="781" spans="1:14" ht="24">
      <c r="A781" s="13"/>
      <c r="B781" s="12"/>
      <c r="C781" s="53"/>
      <c r="D781" s="32"/>
      <c r="E781" s="32"/>
      <c r="F781" s="13"/>
      <c r="G781" s="32"/>
      <c r="H781" s="199"/>
      <c r="I781" s="12"/>
      <c r="J781" s="32"/>
      <c r="K781" s="32"/>
      <c r="L781" s="32"/>
      <c r="M781" s="15"/>
      <c r="N781" s="15"/>
    </row>
    <row r="782" spans="1:14" ht="24">
      <c r="A782" s="13"/>
      <c r="B782" s="12"/>
      <c r="C782" s="53"/>
      <c r="D782" s="32"/>
      <c r="E782" s="32"/>
      <c r="F782" s="13"/>
      <c r="G782" s="32"/>
      <c r="H782" s="199"/>
      <c r="I782" s="12"/>
      <c r="J782" s="32"/>
      <c r="K782" s="32"/>
      <c r="L782" s="32"/>
      <c r="M782" s="15"/>
      <c r="N782" s="15"/>
    </row>
    <row r="783" spans="1:14" ht="24">
      <c r="A783" s="13"/>
      <c r="B783" s="12"/>
      <c r="C783" s="53"/>
      <c r="D783" s="32"/>
      <c r="E783" s="32"/>
      <c r="F783" s="13"/>
      <c r="G783" s="32"/>
      <c r="H783" s="199"/>
      <c r="I783" s="12"/>
      <c r="J783" s="32"/>
      <c r="K783" s="32"/>
      <c r="L783" s="32"/>
      <c r="M783" s="15"/>
      <c r="N783" s="15"/>
    </row>
    <row r="784" spans="1:14" ht="24">
      <c r="A784" s="13"/>
      <c r="B784" s="12"/>
      <c r="C784" s="53"/>
      <c r="D784" s="32"/>
      <c r="E784" s="32"/>
      <c r="F784" s="13"/>
      <c r="G784" s="32"/>
      <c r="H784" s="199"/>
      <c r="I784" s="12"/>
      <c r="J784" s="32"/>
      <c r="K784" s="32"/>
      <c r="L784" s="32"/>
      <c r="M784" s="15"/>
      <c r="N784" s="15"/>
    </row>
    <row r="785" spans="1:14" ht="24">
      <c r="A785" s="13"/>
      <c r="B785" s="12"/>
      <c r="C785" s="53"/>
      <c r="D785" s="32"/>
      <c r="E785" s="32"/>
      <c r="F785" s="13"/>
      <c r="G785" s="32"/>
      <c r="H785" s="199"/>
      <c r="I785" s="12"/>
      <c r="J785" s="32"/>
      <c r="K785" s="32"/>
      <c r="L785" s="32"/>
      <c r="M785" s="15"/>
      <c r="N785" s="15"/>
    </row>
    <row r="786" spans="1:14" ht="24">
      <c r="A786" s="13"/>
      <c r="B786" s="12"/>
      <c r="C786" s="53"/>
      <c r="D786" s="32"/>
      <c r="E786" s="32"/>
      <c r="F786" s="13"/>
      <c r="G786" s="32"/>
      <c r="H786" s="199"/>
      <c r="I786" s="12"/>
      <c r="J786" s="32"/>
      <c r="K786" s="32"/>
      <c r="L786" s="32"/>
      <c r="M786" s="15"/>
      <c r="N786" s="15"/>
    </row>
    <row r="787" spans="1:14" ht="24">
      <c r="A787" s="13"/>
      <c r="B787" s="12"/>
      <c r="C787" s="53"/>
      <c r="D787" s="32"/>
      <c r="E787" s="32"/>
      <c r="F787" s="13"/>
      <c r="G787" s="32"/>
      <c r="H787" s="199"/>
      <c r="I787" s="12"/>
      <c r="J787" s="32"/>
      <c r="K787" s="32"/>
      <c r="L787" s="32"/>
      <c r="M787" s="15"/>
      <c r="N787" s="15"/>
    </row>
    <row r="788" spans="1:14" ht="24">
      <c r="A788" s="13"/>
      <c r="B788" s="12"/>
      <c r="C788" s="53"/>
      <c r="D788" s="32"/>
      <c r="E788" s="32"/>
      <c r="F788" s="13"/>
      <c r="G788" s="32"/>
      <c r="H788" s="199"/>
      <c r="I788" s="12"/>
      <c r="J788" s="32"/>
      <c r="K788" s="32"/>
      <c r="L788" s="32"/>
      <c r="M788" s="15"/>
      <c r="N788" s="15"/>
    </row>
    <row r="789" spans="1:14" ht="24">
      <c r="A789" s="13"/>
      <c r="B789" s="12"/>
      <c r="C789" s="53"/>
      <c r="D789" s="32"/>
      <c r="E789" s="32"/>
      <c r="F789" s="13"/>
      <c r="G789" s="32"/>
      <c r="H789" s="199"/>
      <c r="I789" s="12"/>
      <c r="J789" s="32"/>
      <c r="K789" s="32"/>
      <c r="L789" s="32"/>
      <c r="M789" s="15"/>
      <c r="N789" s="15"/>
    </row>
    <row r="790" spans="1:14" ht="24">
      <c r="A790" s="13"/>
      <c r="B790" s="12"/>
      <c r="C790" s="53"/>
      <c r="D790" s="32"/>
      <c r="E790" s="32"/>
      <c r="F790" s="13"/>
      <c r="G790" s="32"/>
      <c r="H790" s="199"/>
      <c r="I790" s="12"/>
      <c r="J790" s="32"/>
      <c r="K790" s="32"/>
      <c r="L790" s="32"/>
      <c r="M790" s="15"/>
      <c r="N790" s="15"/>
    </row>
    <row r="791" spans="1:14" ht="24">
      <c r="A791" s="13"/>
      <c r="B791" s="12"/>
      <c r="C791" s="53"/>
      <c r="D791" s="32"/>
      <c r="E791" s="32"/>
      <c r="F791" s="13"/>
      <c r="G791" s="32"/>
      <c r="H791" s="199"/>
      <c r="I791" s="12"/>
      <c r="J791" s="32"/>
      <c r="K791" s="32"/>
      <c r="L791" s="32"/>
      <c r="M791" s="15"/>
      <c r="N791" s="15"/>
    </row>
    <row r="792" spans="1:14" ht="24">
      <c r="A792" s="13"/>
      <c r="B792" s="12"/>
      <c r="C792" s="53"/>
      <c r="D792" s="32"/>
      <c r="E792" s="32"/>
      <c r="F792" s="13"/>
      <c r="G792" s="32"/>
      <c r="H792" s="199"/>
      <c r="I792" s="12"/>
      <c r="J792" s="32"/>
      <c r="K792" s="32"/>
      <c r="L792" s="32"/>
      <c r="M792" s="15"/>
      <c r="N792" s="15"/>
    </row>
    <row r="793" spans="1:14" ht="24">
      <c r="A793" s="13"/>
      <c r="B793" s="12"/>
      <c r="C793" s="53"/>
      <c r="D793" s="32"/>
      <c r="E793" s="32"/>
      <c r="F793" s="13"/>
      <c r="G793" s="32"/>
      <c r="H793" s="199"/>
      <c r="I793" s="12"/>
      <c r="J793" s="32"/>
      <c r="K793" s="32"/>
      <c r="L793" s="32"/>
      <c r="M793" s="15"/>
      <c r="N793" s="15"/>
    </row>
    <row r="794" spans="1:14" ht="24">
      <c r="A794" s="13"/>
      <c r="B794" s="12"/>
      <c r="C794" s="53"/>
      <c r="D794" s="32"/>
      <c r="E794" s="32"/>
      <c r="F794" s="13"/>
      <c r="G794" s="32"/>
      <c r="H794" s="199"/>
      <c r="I794" s="12"/>
      <c r="J794" s="32"/>
      <c r="K794" s="32"/>
      <c r="L794" s="32"/>
      <c r="M794" s="15"/>
      <c r="N794" s="15"/>
    </row>
    <row r="795" spans="1:14" ht="24">
      <c r="A795" s="13"/>
      <c r="B795" s="12"/>
      <c r="C795" s="53"/>
      <c r="D795" s="32"/>
      <c r="E795" s="32"/>
      <c r="F795" s="13"/>
      <c r="G795" s="32"/>
      <c r="H795" s="199"/>
      <c r="I795" s="12"/>
      <c r="J795" s="32"/>
      <c r="K795" s="32"/>
      <c r="L795" s="32"/>
      <c r="M795" s="15"/>
      <c r="N795" s="15"/>
    </row>
    <row r="796" spans="1:14" ht="24">
      <c r="A796" s="13"/>
      <c r="B796" s="12"/>
      <c r="C796" s="53"/>
      <c r="D796" s="32"/>
      <c r="E796" s="32"/>
      <c r="F796" s="13"/>
      <c r="G796" s="32"/>
      <c r="H796" s="199"/>
      <c r="I796" s="12"/>
      <c r="J796" s="32"/>
      <c r="K796" s="32"/>
      <c r="L796" s="32"/>
      <c r="M796" s="15"/>
      <c r="N796" s="15"/>
    </row>
    <row r="797" spans="1:14" ht="24">
      <c r="A797" s="13"/>
      <c r="B797" s="12"/>
      <c r="C797" s="53"/>
      <c r="D797" s="32"/>
      <c r="E797" s="32"/>
      <c r="F797" s="13"/>
      <c r="G797" s="32"/>
      <c r="H797" s="199"/>
      <c r="I797" s="12"/>
      <c r="J797" s="32"/>
      <c r="K797" s="32"/>
      <c r="L797" s="32"/>
      <c r="M797" s="15"/>
      <c r="N797" s="15"/>
    </row>
    <row r="798" spans="1:14" ht="24">
      <c r="A798" s="13"/>
      <c r="B798" s="12"/>
      <c r="C798" s="53"/>
      <c r="D798" s="32"/>
      <c r="E798" s="32"/>
      <c r="F798" s="13"/>
      <c r="G798" s="32"/>
      <c r="H798" s="199"/>
      <c r="I798" s="12"/>
      <c r="J798" s="32"/>
      <c r="K798" s="32"/>
      <c r="L798" s="32"/>
      <c r="M798" s="15"/>
      <c r="N798" s="15"/>
    </row>
    <row r="799" spans="1:14" ht="24">
      <c r="A799" s="13"/>
      <c r="B799" s="12"/>
      <c r="C799" s="53"/>
      <c r="D799" s="32"/>
      <c r="E799" s="32"/>
      <c r="F799" s="13"/>
      <c r="G799" s="32"/>
      <c r="H799" s="199"/>
      <c r="I799" s="12"/>
      <c r="J799" s="32"/>
      <c r="K799" s="32"/>
      <c r="L799" s="32"/>
      <c r="M799" s="15"/>
      <c r="N799" s="15"/>
    </row>
    <row r="800" spans="1:14" ht="24">
      <c r="A800" s="13"/>
      <c r="B800" s="12"/>
      <c r="C800" s="53"/>
      <c r="D800" s="32"/>
      <c r="E800" s="32"/>
      <c r="F800" s="13"/>
      <c r="G800" s="32"/>
      <c r="H800" s="199"/>
      <c r="I800" s="12"/>
      <c r="J800" s="32"/>
      <c r="K800" s="32"/>
      <c r="L800" s="32"/>
      <c r="M800" s="15"/>
      <c r="N800" s="15"/>
    </row>
    <row r="801" spans="1:14" ht="24">
      <c r="A801" s="13"/>
      <c r="B801" s="12"/>
      <c r="C801" s="53"/>
      <c r="D801" s="32"/>
      <c r="E801" s="32"/>
      <c r="F801" s="13"/>
      <c r="G801" s="32"/>
      <c r="H801" s="199"/>
      <c r="I801" s="12"/>
      <c r="J801" s="32"/>
      <c r="K801" s="32"/>
      <c r="L801" s="32"/>
      <c r="M801" s="15"/>
      <c r="N801" s="15"/>
    </row>
    <row r="802" spans="1:14" ht="24">
      <c r="A802" s="13"/>
      <c r="B802" s="12"/>
      <c r="C802" s="53"/>
      <c r="D802" s="32"/>
      <c r="E802" s="32"/>
      <c r="F802" s="13"/>
      <c r="G802" s="32"/>
      <c r="H802" s="199"/>
      <c r="I802" s="12"/>
      <c r="J802" s="32"/>
      <c r="K802" s="32"/>
      <c r="L802" s="32"/>
      <c r="M802" s="15"/>
      <c r="N802" s="15"/>
    </row>
    <row r="803" spans="1:14" ht="24">
      <c r="A803" s="13"/>
      <c r="B803" s="12"/>
      <c r="C803" s="53"/>
      <c r="D803" s="32"/>
      <c r="E803" s="32"/>
      <c r="F803" s="13"/>
      <c r="G803" s="32"/>
      <c r="H803" s="199"/>
      <c r="I803" s="12"/>
      <c r="J803" s="32"/>
      <c r="K803" s="32"/>
      <c r="L803" s="32"/>
      <c r="M803" s="15"/>
      <c r="N803" s="15"/>
    </row>
    <row r="804" spans="1:14" ht="24">
      <c r="A804" s="13"/>
      <c r="B804" s="12"/>
      <c r="C804" s="53"/>
      <c r="D804" s="32"/>
      <c r="E804" s="32"/>
      <c r="F804" s="13"/>
      <c r="G804" s="32"/>
      <c r="H804" s="199"/>
      <c r="I804" s="12"/>
      <c r="J804" s="32"/>
      <c r="K804" s="32"/>
      <c r="L804" s="32"/>
      <c r="M804" s="15"/>
      <c r="N804" s="15"/>
    </row>
    <row r="805" spans="1:14" ht="24">
      <c r="A805" s="13"/>
      <c r="B805" s="12"/>
      <c r="C805" s="53"/>
      <c r="D805" s="32"/>
      <c r="E805" s="32"/>
      <c r="F805" s="13"/>
      <c r="G805" s="32"/>
      <c r="H805" s="199"/>
      <c r="I805" s="12"/>
      <c r="J805" s="32"/>
      <c r="K805" s="32"/>
      <c r="L805" s="32"/>
      <c r="M805" s="15"/>
      <c r="N805" s="15"/>
    </row>
    <row r="806" spans="1:14" ht="24">
      <c r="A806" s="13"/>
      <c r="B806" s="12"/>
      <c r="C806" s="53"/>
      <c r="D806" s="32"/>
      <c r="E806" s="32"/>
      <c r="F806" s="13"/>
      <c r="G806" s="32"/>
      <c r="H806" s="199"/>
      <c r="I806" s="12"/>
      <c r="J806" s="32"/>
      <c r="K806" s="32"/>
      <c r="L806" s="32"/>
      <c r="M806" s="15"/>
      <c r="N806" s="15"/>
    </row>
    <row r="807" spans="1:14" ht="24">
      <c r="A807" s="13"/>
      <c r="B807" s="12"/>
      <c r="C807" s="53"/>
      <c r="D807" s="32"/>
      <c r="E807" s="32"/>
      <c r="F807" s="13"/>
      <c r="G807" s="32"/>
      <c r="H807" s="199"/>
      <c r="I807" s="12"/>
      <c r="J807" s="32"/>
      <c r="K807" s="32"/>
      <c r="L807" s="32"/>
      <c r="M807" s="15"/>
      <c r="N807" s="15"/>
    </row>
    <row r="808" spans="1:14" ht="24">
      <c r="A808" s="13"/>
      <c r="B808" s="12"/>
      <c r="C808" s="53"/>
      <c r="D808" s="32"/>
      <c r="E808" s="32"/>
      <c r="F808" s="13"/>
      <c r="G808" s="32"/>
      <c r="H808" s="199"/>
      <c r="I808" s="12"/>
      <c r="J808" s="32"/>
      <c r="K808" s="32"/>
      <c r="L808" s="32"/>
      <c r="M808" s="15"/>
      <c r="N808" s="15"/>
    </row>
    <row r="809" spans="1:14" ht="24">
      <c r="A809" s="13"/>
      <c r="B809" s="12"/>
      <c r="C809" s="53"/>
      <c r="D809" s="32"/>
      <c r="E809" s="32"/>
      <c r="F809" s="13"/>
      <c r="G809" s="32"/>
      <c r="H809" s="199"/>
      <c r="I809" s="12"/>
      <c r="J809" s="32"/>
      <c r="K809" s="32"/>
      <c r="L809" s="32"/>
      <c r="M809" s="15"/>
      <c r="N809" s="15"/>
    </row>
    <row r="810" spans="1:14" ht="24">
      <c r="A810" s="13"/>
      <c r="B810" s="12"/>
      <c r="C810" s="53"/>
      <c r="D810" s="32"/>
      <c r="E810" s="32"/>
      <c r="F810" s="13"/>
      <c r="G810" s="32"/>
      <c r="H810" s="199"/>
      <c r="I810" s="12"/>
      <c r="J810" s="32"/>
      <c r="K810" s="32"/>
      <c r="L810" s="32"/>
      <c r="M810" s="15"/>
      <c r="N810" s="15"/>
    </row>
    <row r="811" spans="1:14" ht="24">
      <c r="A811" s="13"/>
      <c r="B811" s="12"/>
      <c r="C811" s="53"/>
      <c r="D811" s="32"/>
      <c r="E811" s="32"/>
      <c r="F811" s="13"/>
      <c r="G811" s="32"/>
      <c r="H811" s="199"/>
      <c r="I811" s="12"/>
      <c r="J811" s="32"/>
      <c r="K811" s="32"/>
      <c r="L811" s="32"/>
      <c r="M811" s="15"/>
      <c r="N811" s="15"/>
    </row>
    <row r="812" spans="1:14" ht="24">
      <c r="A812" s="13"/>
      <c r="B812" s="12"/>
      <c r="C812" s="53"/>
      <c r="D812" s="32"/>
      <c r="E812" s="32"/>
      <c r="F812" s="13"/>
      <c r="G812" s="32"/>
      <c r="H812" s="199"/>
      <c r="I812" s="12"/>
      <c r="J812" s="32"/>
      <c r="K812" s="32"/>
      <c r="L812" s="32"/>
      <c r="M812" s="15"/>
      <c r="N812" s="15"/>
    </row>
    <row r="813" spans="1:14" ht="24">
      <c r="A813" s="13"/>
      <c r="B813" s="12"/>
      <c r="C813" s="53"/>
      <c r="D813" s="32"/>
      <c r="E813" s="32"/>
      <c r="F813" s="13"/>
      <c r="G813" s="32"/>
      <c r="H813" s="199"/>
      <c r="I813" s="12"/>
      <c r="J813" s="32"/>
      <c r="K813" s="32"/>
      <c r="L813" s="32"/>
      <c r="M813" s="15"/>
      <c r="N813" s="15"/>
    </row>
    <row r="814" spans="1:14" ht="24">
      <c r="A814" s="13"/>
      <c r="B814" s="12"/>
      <c r="C814" s="53"/>
      <c r="D814" s="32"/>
      <c r="E814" s="32"/>
      <c r="F814" s="13"/>
      <c r="G814" s="32"/>
      <c r="H814" s="199"/>
      <c r="I814" s="12"/>
      <c r="J814" s="32"/>
      <c r="K814" s="32"/>
      <c r="L814" s="32"/>
      <c r="M814" s="15"/>
      <c r="N814" s="15"/>
    </row>
    <row r="815" spans="1:14" ht="24">
      <c r="A815" s="13"/>
      <c r="B815" s="12"/>
      <c r="C815" s="53"/>
      <c r="D815" s="32"/>
      <c r="E815" s="32"/>
      <c r="F815" s="13"/>
      <c r="G815" s="32"/>
      <c r="H815" s="199"/>
      <c r="I815" s="12"/>
      <c r="J815" s="32"/>
      <c r="K815" s="32"/>
      <c r="L815" s="32"/>
      <c r="M815" s="15"/>
      <c r="N815" s="15"/>
    </row>
    <row r="816" spans="1:14" ht="24">
      <c r="A816" s="13"/>
      <c r="B816" s="12"/>
      <c r="C816" s="53"/>
      <c r="D816" s="32"/>
      <c r="E816" s="32"/>
      <c r="F816" s="13"/>
      <c r="G816" s="32"/>
      <c r="H816" s="199"/>
      <c r="I816" s="12"/>
      <c r="J816" s="32"/>
      <c r="K816" s="32"/>
      <c r="L816" s="32"/>
      <c r="M816" s="15"/>
      <c r="N816" s="15"/>
    </row>
    <row r="817" spans="1:14" ht="24">
      <c r="A817" s="13"/>
      <c r="B817" s="12"/>
      <c r="C817" s="53"/>
      <c r="D817" s="32"/>
      <c r="E817" s="32"/>
      <c r="F817" s="13"/>
      <c r="G817" s="32"/>
      <c r="H817" s="199"/>
      <c r="I817" s="12"/>
      <c r="J817" s="32"/>
      <c r="K817" s="32"/>
      <c r="L817" s="32"/>
      <c r="M817" s="15"/>
      <c r="N817" s="15"/>
    </row>
    <row r="818" spans="1:14" ht="24">
      <c r="A818" s="13"/>
      <c r="B818" s="12"/>
      <c r="C818" s="53"/>
      <c r="D818" s="32"/>
      <c r="E818" s="32"/>
      <c r="F818" s="13"/>
      <c r="G818" s="32"/>
      <c r="H818" s="199"/>
      <c r="I818" s="12"/>
      <c r="J818" s="32"/>
      <c r="K818" s="32"/>
      <c r="L818" s="32"/>
      <c r="M818" s="15"/>
      <c r="N818" s="15"/>
    </row>
    <row r="819" spans="1:14" ht="24">
      <c r="A819" s="13"/>
      <c r="B819" s="12"/>
      <c r="C819" s="53"/>
      <c r="D819" s="32"/>
      <c r="E819" s="32"/>
      <c r="F819" s="13"/>
      <c r="G819" s="32"/>
      <c r="H819" s="199"/>
      <c r="I819" s="12"/>
      <c r="J819" s="32"/>
      <c r="K819" s="32"/>
      <c r="L819" s="32"/>
      <c r="M819" s="15"/>
      <c r="N819" s="15"/>
    </row>
    <row r="820" spans="1:14" ht="24">
      <c r="A820" s="13"/>
      <c r="B820" s="12"/>
      <c r="C820" s="53"/>
      <c r="D820" s="32"/>
      <c r="E820" s="32"/>
      <c r="F820" s="13"/>
      <c r="G820" s="32"/>
      <c r="H820" s="199"/>
      <c r="I820" s="12"/>
      <c r="J820" s="32"/>
      <c r="K820" s="32"/>
      <c r="L820" s="32"/>
      <c r="M820" s="15"/>
      <c r="N820" s="15"/>
    </row>
    <row r="821" spans="1:14" ht="24">
      <c r="A821" s="13"/>
      <c r="B821" s="12"/>
      <c r="C821" s="53"/>
      <c r="D821" s="32"/>
      <c r="E821" s="32"/>
      <c r="F821" s="13"/>
      <c r="G821" s="32"/>
      <c r="H821" s="199"/>
      <c r="I821" s="12"/>
      <c r="J821" s="32"/>
      <c r="K821" s="32"/>
      <c r="L821" s="32"/>
      <c r="M821" s="15"/>
      <c r="N821" s="15"/>
    </row>
    <row r="822" spans="13:14" ht="24"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3"/>
      <c r="N836" s="13"/>
    </row>
    <row r="837" spans="13:14" ht="24">
      <c r="M837" s="13"/>
      <c r="N837" s="13"/>
    </row>
    <row r="838" spans="13:14" ht="24">
      <c r="M838" s="13"/>
      <c r="N838" s="13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38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8.57421875" style="17" customWidth="1"/>
    <col min="2" max="2" width="10.421875" style="17" customWidth="1"/>
    <col min="3" max="3" width="6.421875" style="17" customWidth="1"/>
    <col min="4" max="4" width="11.00390625" style="17" bestFit="1" customWidth="1"/>
    <col min="5" max="5" width="11.57421875" style="17" customWidth="1"/>
    <col min="6" max="6" width="10.00390625" style="17" customWidth="1"/>
    <col min="7" max="7" width="9.00390625" style="17" customWidth="1"/>
    <col min="8" max="8" width="3.140625" style="17" customWidth="1"/>
    <col min="9" max="9" width="9.7109375" style="17" customWidth="1"/>
    <col min="10" max="10" width="9.00390625" style="17" customWidth="1"/>
    <col min="11" max="11" width="8.28125" style="17" customWidth="1"/>
    <col min="12" max="12" width="9.140625" style="17" customWidth="1"/>
    <col min="13" max="16384" width="9.140625" style="17" customWidth="1"/>
  </cols>
  <sheetData>
    <row r="1" spans="1:12" s="16" customFormat="1" ht="21" customHeight="1">
      <c r="A1" s="271" t="s">
        <v>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6" customFormat="1" ht="21" customHeight="1">
      <c r="A2" s="271" t="s">
        <v>154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6" customFormat="1" ht="21" customHeight="1">
      <c r="A3" s="269" t="s">
        <v>116</v>
      </c>
      <c r="B3" s="269"/>
      <c r="C3" s="269"/>
      <c r="D3" s="270" t="s">
        <v>117</v>
      </c>
      <c r="E3" s="270"/>
      <c r="F3" s="270"/>
      <c r="G3" s="265" t="s">
        <v>27</v>
      </c>
      <c r="H3" s="265"/>
      <c r="I3" s="265"/>
      <c r="J3" s="266" t="s">
        <v>150</v>
      </c>
      <c r="K3" s="266"/>
      <c r="L3" s="266"/>
    </row>
    <row r="4" spans="1:12" s="16" customFormat="1" ht="21" customHeight="1">
      <c r="A4" s="269" t="s">
        <v>155</v>
      </c>
      <c r="B4" s="269"/>
      <c r="C4" s="269"/>
      <c r="D4" s="270" t="s">
        <v>156</v>
      </c>
      <c r="E4" s="270"/>
      <c r="F4" s="270"/>
      <c r="G4" s="265" t="s">
        <v>151</v>
      </c>
      <c r="H4" s="265"/>
      <c r="I4" s="265"/>
      <c r="J4" s="266" t="s">
        <v>28</v>
      </c>
      <c r="K4" s="266"/>
      <c r="L4" s="266"/>
    </row>
    <row r="5" spans="1:12" s="16" customFormat="1" ht="45" customHeight="1">
      <c r="A5" s="268" t="s">
        <v>8</v>
      </c>
      <c r="B5" s="249" t="s">
        <v>9</v>
      </c>
      <c r="C5" s="268" t="s">
        <v>10</v>
      </c>
      <c r="D5" s="268"/>
      <c r="E5" s="250" t="s">
        <v>157</v>
      </c>
      <c r="F5" s="251" t="s">
        <v>158</v>
      </c>
      <c r="G5" s="267" t="s">
        <v>29</v>
      </c>
      <c r="H5" s="267" t="s">
        <v>30</v>
      </c>
      <c r="I5" s="263" t="s">
        <v>31</v>
      </c>
      <c r="J5" s="264" t="s">
        <v>32</v>
      </c>
      <c r="K5" s="264"/>
      <c r="L5" s="264"/>
    </row>
    <row r="6" spans="1:12" s="16" customFormat="1" ht="42" customHeight="1">
      <c r="A6" s="268"/>
      <c r="B6" s="252" t="s">
        <v>33</v>
      </c>
      <c r="C6" s="235" t="s">
        <v>15</v>
      </c>
      <c r="D6" s="235" t="s">
        <v>16</v>
      </c>
      <c r="E6" s="250" t="s">
        <v>159</v>
      </c>
      <c r="F6" s="253" t="s">
        <v>18</v>
      </c>
      <c r="G6" s="267"/>
      <c r="H6" s="267"/>
      <c r="I6" s="263"/>
      <c r="J6" s="234" t="s">
        <v>34</v>
      </c>
      <c r="K6" s="234" t="s">
        <v>35</v>
      </c>
      <c r="L6" s="234" t="s">
        <v>36</v>
      </c>
    </row>
    <row r="7" spans="1:12" s="16" customFormat="1" ht="19.5" customHeight="1">
      <c r="A7" s="254" t="s">
        <v>19</v>
      </c>
      <c r="B7" s="255" t="s">
        <v>20</v>
      </c>
      <c r="C7" s="254" t="s">
        <v>21</v>
      </c>
      <c r="D7" s="254" t="s">
        <v>22</v>
      </c>
      <c r="E7" s="256" t="s">
        <v>37</v>
      </c>
      <c r="F7" s="257" t="s">
        <v>38</v>
      </c>
      <c r="G7" s="254" t="s">
        <v>25</v>
      </c>
      <c r="H7" s="254" t="s">
        <v>39</v>
      </c>
      <c r="I7" s="258" t="s">
        <v>19</v>
      </c>
      <c r="J7" s="259" t="s">
        <v>40</v>
      </c>
      <c r="K7" s="259" t="s">
        <v>41</v>
      </c>
      <c r="L7" s="259" t="s">
        <v>42</v>
      </c>
    </row>
    <row r="8" spans="1:197" s="44" customFormat="1" ht="16.5" customHeight="1">
      <c r="A8" s="242">
        <v>23837</v>
      </c>
      <c r="B8" s="243">
        <v>515.59</v>
      </c>
      <c r="C8" s="243">
        <v>1.235</v>
      </c>
      <c r="D8" s="244">
        <v>0.10670400000000001</v>
      </c>
      <c r="E8" s="244">
        <v>25.498363333333334</v>
      </c>
      <c r="F8" s="244">
        <v>2.72077736112</v>
      </c>
      <c r="G8" s="245" t="s">
        <v>46</v>
      </c>
      <c r="H8" s="246">
        <v>1</v>
      </c>
      <c r="I8" s="242">
        <v>23837</v>
      </c>
      <c r="J8" s="247">
        <v>19.07375</v>
      </c>
      <c r="K8" s="247">
        <v>36.28823</v>
      </c>
      <c r="L8" s="247">
        <v>21.13311</v>
      </c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</row>
    <row r="9" spans="1:197" s="45" customFormat="1" ht="16.5" customHeight="1">
      <c r="A9" s="242">
        <v>23853</v>
      </c>
      <c r="B9" s="243">
        <v>515.68</v>
      </c>
      <c r="C9" s="243">
        <v>2.694</v>
      </c>
      <c r="D9" s="244">
        <v>0.2327616</v>
      </c>
      <c r="E9" s="244">
        <v>151.13908666666666</v>
      </c>
      <c r="F9" s="244">
        <v>35.179375635072</v>
      </c>
      <c r="G9" s="245" t="s">
        <v>47</v>
      </c>
      <c r="H9" s="246">
        <v>2</v>
      </c>
      <c r="I9" s="242">
        <v>23853</v>
      </c>
      <c r="J9" s="247">
        <v>142.77399</v>
      </c>
      <c r="K9" s="247">
        <v>155.70612</v>
      </c>
      <c r="L9" s="247">
        <v>154.93715</v>
      </c>
      <c r="M9" s="176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</row>
    <row r="10" spans="1:197" s="45" customFormat="1" ht="16.5" customHeight="1">
      <c r="A10" s="242">
        <v>23868</v>
      </c>
      <c r="B10" s="243">
        <v>515.61</v>
      </c>
      <c r="C10" s="243">
        <v>1.239</v>
      </c>
      <c r="D10" s="244">
        <v>0.10704960000000001</v>
      </c>
      <c r="E10" s="244">
        <v>15.387459999999999</v>
      </c>
      <c r="F10" s="244">
        <v>1.647221438016</v>
      </c>
      <c r="G10" s="245" t="s">
        <v>80</v>
      </c>
      <c r="H10" s="246">
        <v>3</v>
      </c>
      <c r="I10" s="242">
        <v>23868</v>
      </c>
      <c r="J10" s="247">
        <v>11.22011</v>
      </c>
      <c r="K10" s="247">
        <v>12.41105</v>
      </c>
      <c r="L10" s="247">
        <v>22.53122</v>
      </c>
      <c r="M10" s="178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</row>
    <row r="11" spans="1:197" s="45" customFormat="1" ht="16.5" customHeight="1">
      <c r="A11" s="242">
        <v>23873</v>
      </c>
      <c r="B11" s="243">
        <v>515.66</v>
      </c>
      <c r="C11" s="243">
        <v>2.391</v>
      </c>
      <c r="D11" s="244">
        <v>0.2065824</v>
      </c>
      <c r="E11" s="244">
        <v>143.82851666666667</v>
      </c>
      <c r="F11" s="244">
        <v>29.71244016144</v>
      </c>
      <c r="G11" s="245" t="s">
        <v>81</v>
      </c>
      <c r="H11" s="246">
        <v>4</v>
      </c>
      <c r="I11" s="242">
        <v>23873</v>
      </c>
      <c r="J11" s="247">
        <v>141.77634</v>
      </c>
      <c r="K11" s="247">
        <v>142.56432</v>
      </c>
      <c r="L11" s="247">
        <v>147.14489</v>
      </c>
      <c r="M11" s="17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</row>
    <row r="12" spans="1:197" s="45" customFormat="1" ht="16.5" customHeight="1">
      <c r="A12" s="242">
        <v>23886</v>
      </c>
      <c r="B12" s="243">
        <v>515.74</v>
      </c>
      <c r="C12" s="243">
        <v>4.222</v>
      </c>
      <c r="D12" s="244">
        <v>0.36478080000000007</v>
      </c>
      <c r="E12" s="244">
        <v>39.07101</v>
      </c>
      <c r="F12" s="244">
        <v>14.252354284608003</v>
      </c>
      <c r="G12" s="245" t="s">
        <v>48</v>
      </c>
      <c r="H12" s="246">
        <v>5</v>
      </c>
      <c r="I12" s="242">
        <v>23886</v>
      </c>
      <c r="J12" s="247">
        <v>37.62227</v>
      </c>
      <c r="K12" s="247">
        <v>52.41685</v>
      </c>
      <c r="L12" s="247">
        <v>27.17391</v>
      </c>
      <c r="M12" s="178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</row>
    <row r="13" spans="1:197" s="45" customFormat="1" ht="16.5" customHeight="1">
      <c r="A13" s="242">
        <v>23910</v>
      </c>
      <c r="B13" s="243">
        <v>515.66</v>
      </c>
      <c r="C13" s="243">
        <v>2.01</v>
      </c>
      <c r="D13" s="244">
        <v>0.17366399999999999</v>
      </c>
      <c r="E13" s="244">
        <v>34.57481000000001</v>
      </c>
      <c r="F13" s="244">
        <v>6.004399803840001</v>
      </c>
      <c r="G13" s="245" t="s">
        <v>49</v>
      </c>
      <c r="H13" s="246">
        <v>6</v>
      </c>
      <c r="I13" s="242">
        <v>23910</v>
      </c>
      <c r="J13" s="247">
        <v>40.59779</v>
      </c>
      <c r="K13" s="247">
        <v>33.77277</v>
      </c>
      <c r="L13" s="247">
        <v>29.35387</v>
      </c>
      <c r="M13" s="178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</row>
    <row r="14" spans="1:197" s="46" customFormat="1" ht="16.5" customHeight="1">
      <c r="A14" s="242">
        <v>23915</v>
      </c>
      <c r="B14" s="243">
        <v>515.46</v>
      </c>
      <c r="C14" s="243">
        <v>0.972</v>
      </c>
      <c r="D14" s="244">
        <v>0.08398080000000001</v>
      </c>
      <c r="E14" s="244">
        <v>14.85234</v>
      </c>
      <c r="F14" s="244">
        <v>1.247311395072</v>
      </c>
      <c r="G14" s="245" t="s">
        <v>82</v>
      </c>
      <c r="H14" s="246">
        <v>7</v>
      </c>
      <c r="I14" s="242">
        <v>23915</v>
      </c>
      <c r="J14" s="247">
        <v>12.76276</v>
      </c>
      <c r="K14" s="247">
        <v>17.62172</v>
      </c>
      <c r="L14" s="247">
        <v>14.17254</v>
      </c>
      <c r="M14" s="179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</row>
    <row r="15" spans="1:197" s="46" customFormat="1" ht="16.5" customHeight="1">
      <c r="A15" s="242">
        <v>23944</v>
      </c>
      <c r="B15" s="243">
        <v>515.756</v>
      </c>
      <c r="C15" s="243">
        <v>6.181</v>
      </c>
      <c r="D15" s="244">
        <v>0.5340384</v>
      </c>
      <c r="E15" s="244">
        <v>243.0644</v>
      </c>
      <c r="F15" s="244">
        <v>129.80572327296002</v>
      </c>
      <c r="G15" s="245" t="s">
        <v>83</v>
      </c>
      <c r="H15" s="246">
        <v>8</v>
      </c>
      <c r="I15" s="242">
        <v>23944</v>
      </c>
      <c r="J15" s="247">
        <v>308.42772</v>
      </c>
      <c r="K15" s="247">
        <v>264.97006</v>
      </c>
      <c r="L15" s="247">
        <v>155.79542</v>
      </c>
      <c r="M15" s="179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</row>
    <row r="16" spans="1:197" s="46" customFormat="1" ht="16.5" customHeight="1">
      <c r="A16" s="242">
        <v>23949</v>
      </c>
      <c r="B16" s="243">
        <v>515.776</v>
      </c>
      <c r="C16" s="243">
        <v>6.3</v>
      </c>
      <c r="D16" s="244">
        <v>0.54432</v>
      </c>
      <c r="E16" s="244">
        <v>277.5144466666667</v>
      </c>
      <c r="F16" s="244">
        <v>151.0566636096</v>
      </c>
      <c r="G16" s="245" t="s">
        <v>84</v>
      </c>
      <c r="H16" s="246">
        <v>9</v>
      </c>
      <c r="I16" s="242">
        <v>23949</v>
      </c>
      <c r="J16" s="247">
        <v>217.5526</v>
      </c>
      <c r="K16" s="247">
        <v>298.71354</v>
      </c>
      <c r="L16" s="247">
        <v>316.2772</v>
      </c>
      <c r="M16" s="179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</row>
    <row r="17" spans="1:197" s="46" customFormat="1" ht="16.5" customHeight="1">
      <c r="A17" s="242">
        <v>23970</v>
      </c>
      <c r="B17" s="243">
        <v>516.216</v>
      </c>
      <c r="C17" s="243">
        <v>18.327</v>
      </c>
      <c r="D17" s="244">
        <v>1.5834528000000003</v>
      </c>
      <c r="E17" s="244">
        <v>275.7704066666667</v>
      </c>
      <c r="F17" s="244">
        <v>436.6694225934721</v>
      </c>
      <c r="G17" s="245" t="s">
        <v>85</v>
      </c>
      <c r="H17" s="246">
        <v>10</v>
      </c>
      <c r="I17" s="242">
        <v>23970</v>
      </c>
      <c r="J17" s="247">
        <v>270.28742</v>
      </c>
      <c r="K17" s="247">
        <v>283.47959</v>
      </c>
      <c r="L17" s="247">
        <v>273.54421</v>
      </c>
      <c r="M17" s="179"/>
      <c r="N17" s="172"/>
      <c r="O17" s="172"/>
      <c r="P17" s="172"/>
      <c r="Q17" s="172"/>
      <c r="R17" s="172" t="s">
        <v>153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</row>
    <row r="18" spans="1:197" s="46" customFormat="1" ht="16.5" customHeight="1">
      <c r="A18" s="242">
        <v>23976</v>
      </c>
      <c r="B18" s="243">
        <v>517.086</v>
      </c>
      <c r="C18" s="243">
        <v>79.555</v>
      </c>
      <c r="D18" s="244">
        <v>6.873552000000001</v>
      </c>
      <c r="E18" s="244">
        <v>3370.0476400000002</v>
      </c>
      <c r="F18" s="244">
        <v>23164.197696017283</v>
      </c>
      <c r="G18" s="245" t="s">
        <v>86</v>
      </c>
      <c r="H18" s="246">
        <v>11</v>
      </c>
      <c r="I18" s="242">
        <v>23976</v>
      </c>
      <c r="J18" s="247">
        <v>2783.77606</v>
      </c>
      <c r="K18" s="247">
        <v>3138.14452</v>
      </c>
      <c r="L18" s="247">
        <v>4188.22234</v>
      </c>
      <c r="M18" s="179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</row>
    <row r="19" spans="1:197" s="46" customFormat="1" ht="16.5" customHeight="1">
      <c r="A19" s="242">
        <v>23991</v>
      </c>
      <c r="B19" s="243">
        <v>516.226</v>
      </c>
      <c r="C19" s="243">
        <v>17.911</v>
      </c>
      <c r="D19" s="244">
        <v>1.5475104000000002</v>
      </c>
      <c r="E19" s="244">
        <v>268.6606933333333</v>
      </c>
      <c r="F19" s="244">
        <v>415.755217004544</v>
      </c>
      <c r="G19" s="245" t="s">
        <v>87</v>
      </c>
      <c r="H19" s="246">
        <v>12</v>
      </c>
      <c r="I19" s="242">
        <v>23991</v>
      </c>
      <c r="J19" s="247">
        <v>219.97288</v>
      </c>
      <c r="K19" s="247">
        <v>291.31372</v>
      </c>
      <c r="L19" s="247">
        <v>294.69548</v>
      </c>
      <c r="M19" s="179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</row>
    <row r="20" spans="1:197" s="46" customFormat="1" ht="16.5" customHeight="1">
      <c r="A20" s="242">
        <v>24012</v>
      </c>
      <c r="B20" s="243">
        <v>516.376</v>
      </c>
      <c r="C20" s="243">
        <v>28.568</v>
      </c>
      <c r="D20" s="244">
        <v>2.4682752000000003</v>
      </c>
      <c r="E20" s="244">
        <v>420.44338</v>
      </c>
      <c r="F20" s="244">
        <v>1037.7699678581762</v>
      </c>
      <c r="G20" s="245" t="s">
        <v>88</v>
      </c>
      <c r="H20" s="246">
        <v>13</v>
      </c>
      <c r="I20" s="242">
        <v>24012</v>
      </c>
      <c r="J20" s="247">
        <v>408.44379</v>
      </c>
      <c r="K20" s="247">
        <v>475.64509</v>
      </c>
      <c r="L20" s="247">
        <v>377.24126</v>
      </c>
      <c r="M20" s="179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</row>
    <row r="21" spans="1:197" s="46" customFormat="1" ht="16.5" customHeight="1">
      <c r="A21" s="242">
        <v>24025</v>
      </c>
      <c r="B21" s="243">
        <v>516.376</v>
      </c>
      <c r="C21" s="243">
        <v>34.952</v>
      </c>
      <c r="D21" s="244">
        <v>3.0198528</v>
      </c>
      <c r="E21" s="244">
        <v>1218.11504</v>
      </c>
      <c r="F21" s="244">
        <v>3678.5281142661115</v>
      </c>
      <c r="G21" s="245" t="s">
        <v>89</v>
      </c>
      <c r="H21" s="246">
        <v>14</v>
      </c>
      <c r="I21" s="242">
        <v>24025</v>
      </c>
      <c r="J21" s="247">
        <v>863.307</v>
      </c>
      <c r="K21" s="247">
        <v>1351.01886</v>
      </c>
      <c r="L21" s="247">
        <v>1440.01926</v>
      </c>
      <c r="M21" s="179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</row>
    <row r="22" spans="1:197" s="46" customFormat="1" ht="16.5" customHeight="1">
      <c r="A22" s="242">
        <v>24033</v>
      </c>
      <c r="B22" s="243">
        <v>516.086</v>
      </c>
      <c r="C22" s="243">
        <v>16.053</v>
      </c>
      <c r="D22" s="244">
        <v>1.3869792</v>
      </c>
      <c r="E22" s="244">
        <v>124.43103666666667</v>
      </c>
      <c r="F22" s="244">
        <v>172.58325969110402</v>
      </c>
      <c r="G22" s="245" t="s">
        <v>90</v>
      </c>
      <c r="H22" s="246">
        <v>15</v>
      </c>
      <c r="I22" s="242">
        <v>24033</v>
      </c>
      <c r="J22" s="247">
        <v>103.31117</v>
      </c>
      <c r="K22" s="247">
        <v>123.98957</v>
      </c>
      <c r="L22" s="247">
        <v>145.99237</v>
      </c>
      <c r="M22" s="179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</row>
    <row r="23" spans="1:197" s="46" customFormat="1" ht="16.5" customHeight="1">
      <c r="A23" s="242">
        <v>24041</v>
      </c>
      <c r="B23" s="243">
        <v>516.016</v>
      </c>
      <c r="C23" s="243">
        <v>11.98</v>
      </c>
      <c r="D23" s="244">
        <v>1.035072</v>
      </c>
      <c r="E23" s="244">
        <v>119.39064</v>
      </c>
      <c r="F23" s="244">
        <v>123.57790852608001</v>
      </c>
      <c r="G23" s="245" t="s">
        <v>91</v>
      </c>
      <c r="H23" s="246">
        <v>16</v>
      </c>
      <c r="I23" s="242">
        <v>24041</v>
      </c>
      <c r="J23" s="247">
        <v>122.12941</v>
      </c>
      <c r="K23" s="247">
        <v>121.35845</v>
      </c>
      <c r="L23" s="247">
        <v>114.68406</v>
      </c>
      <c r="M23" s="179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</row>
    <row r="24" spans="1:197" s="46" customFormat="1" ht="16.5" customHeight="1">
      <c r="A24" s="242">
        <v>24049</v>
      </c>
      <c r="B24" s="243">
        <v>515.96</v>
      </c>
      <c r="C24" s="243">
        <v>9.68</v>
      </c>
      <c r="D24" s="244">
        <v>0.836352</v>
      </c>
      <c r="E24" s="244">
        <v>69.66225666666666</v>
      </c>
      <c r="F24" s="244">
        <v>58.26216768768</v>
      </c>
      <c r="G24" s="245" t="s">
        <v>92</v>
      </c>
      <c r="H24" s="246">
        <v>17</v>
      </c>
      <c r="I24" s="242">
        <v>24049</v>
      </c>
      <c r="J24" s="247">
        <v>76.19901</v>
      </c>
      <c r="K24" s="247">
        <v>64.00646</v>
      </c>
      <c r="L24" s="247">
        <v>68.7813</v>
      </c>
      <c r="M24" s="179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</row>
    <row r="25" spans="1:197" s="46" customFormat="1" ht="16.5" customHeight="1">
      <c r="A25" s="242">
        <v>24055</v>
      </c>
      <c r="B25" s="243">
        <v>515.91</v>
      </c>
      <c r="C25" s="243">
        <v>8.938</v>
      </c>
      <c r="D25" s="244">
        <v>0.7722432000000001</v>
      </c>
      <c r="E25" s="244">
        <v>57.96875</v>
      </c>
      <c r="F25" s="244">
        <v>44.76597300000001</v>
      </c>
      <c r="G25" s="245" t="s">
        <v>93</v>
      </c>
      <c r="H25" s="246">
        <v>18</v>
      </c>
      <c r="I25" s="242">
        <v>24055</v>
      </c>
      <c r="J25" s="247">
        <v>46.58592</v>
      </c>
      <c r="K25" s="247">
        <v>78.54645</v>
      </c>
      <c r="L25" s="247">
        <v>48.77388</v>
      </c>
      <c r="M25" s="179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</row>
    <row r="26" spans="1:197" s="46" customFormat="1" ht="16.5" customHeight="1">
      <c r="A26" s="242">
        <v>24069</v>
      </c>
      <c r="B26" s="243">
        <v>515.71</v>
      </c>
      <c r="C26" s="243">
        <v>6.877</v>
      </c>
      <c r="D26" s="244">
        <v>0.5941728000000001</v>
      </c>
      <c r="E26" s="244">
        <v>55.92025666666666</v>
      </c>
      <c r="F26" s="244">
        <v>33.226295480352</v>
      </c>
      <c r="G26" s="245" t="s">
        <v>94</v>
      </c>
      <c r="H26" s="246">
        <v>19</v>
      </c>
      <c r="I26" s="242">
        <v>24069</v>
      </c>
      <c r="J26" s="247">
        <v>55.23018</v>
      </c>
      <c r="K26" s="247">
        <v>54.93604</v>
      </c>
      <c r="L26" s="247">
        <v>57.59455</v>
      </c>
      <c r="M26" s="179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</row>
    <row r="27" spans="1:197" s="47" customFormat="1" ht="16.5" customHeight="1">
      <c r="A27" s="242">
        <v>24091</v>
      </c>
      <c r="B27" s="243">
        <v>515.64</v>
      </c>
      <c r="C27" s="243">
        <v>6.036</v>
      </c>
      <c r="D27" s="244">
        <v>0.5215104</v>
      </c>
      <c r="E27" s="244">
        <v>29.57211</v>
      </c>
      <c r="F27" s="244">
        <v>15.422162914944</v>
      </c>
      <c r="G27" s="245" t="s">
        <v>95</v>
      </c>
      <c r="H27" s="246">
        <v>20</v>
      </c>
      <c r="I27" s="242">
        <v>24091</v>
      </c>
      <c r="J27" s="247">
        <v>35.58159</v>
      </c>
      <c r="K27" s="247">
        <v>17.20808</v>
      </c>
      <c r="L27" s="247">
        <v>35.92666</v>
      </c>
      <c r="M27" s="179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</row>
    <row r="28" spans="1:197" s="47" customFormat="1" ht="16.5" customHeight="1">
      <c r="A28" s="242">
        <v>24097</v>
      </c>
      <c r="B28" s="243">
        <v>515.62</v>
      </c>
      <c r="C28" s="243">
        <v>5.874</v>
      </c>
      <c r="D28" s="244">
        <v>0.5075136</v>
      </c>
      <c r="E28" s="244">
        <v>35.25208333333333</v>
      </c>
      <c r="F28" s="244">
        <v>17.89091172</v>
      </c>
      <c r="G28" s="245" t="s">
        <v>96</v>
      </c>
      <c r="H28" s="246">
        <v>21</v>
      </c>
      <c r="I28" s="242">
        <v>24097</v>
      </c>
      <c r="J28" s="247">
        <v>22.35383</v>
      </c>
      <c r="K28" s="247">
        <v>41.05825</v>
      </c>
      <c r="L28" s="247">
        <v>42.34417</v>
      </c>
      <c r="M28" s="179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</row>
    <row r="29" spans="1:197" s="47" customFormat="1" ht="16.5" customHeight="1">
      <c r="A29" s="242">
        <v>24117</v>
      </c>
      <c r="B29" s="243">
        <v>515.56</v>
      </c>
      <c r="C29" s="243">
        <v>4.506</v>
      </c>
      <c r="D29" s="244">
        <v>0.38931840000000006</v>
      </c>
      <c r="E29" s="244">
        <v>12.603069999999997</v>
      </c>
      <c r="F29" s="244">
        <v>4.9066070474879995</v>
      </c>
      <c r="G29" s="245" t="s">
        <v>73</v>
      </c>
      <c r="H29" s="246">
        <v>22</v>
      </c>
      <c r="I29" s="242">
        <v>24117</v>
      </c>
      <c r="J29" s="247">
        <v>0</v>
      </c>
      <c r="K29" s="247">
        <v>16.56095</v>
      </c>
      <c r="L29" s="247">
        <v>21.24826</v>
      </c>
      <c r="M29" s="179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</row>
    <row r="30" spans="1:197" s="47" customFormat="1" ht="16.5" customHeight="1">
      <c r="A30" s="242">
        <v>24132</v>
      </c>
      <c r="B30" s="243">
        <v>515.54</v>
      </c>
      <c r="C30" s="243">
        <v>3.884</v>
      </c>
      <c r="D30" s="244">
        <v>0.33557760000000003</v>
      </c>
      <c r="E30" s="244">
        <v>13.546806666666667</v>
      </c>
      <c r="F30" s="244">
        <v>4.546004868864</v>
      </c>
      <c r="G30" s="245" t="s">
        <v>74</v>
      </c>
      <c r="H30" s="246">
        <v>23</v>
      </c>
      <c r="I30" s="242">
        <v>24132</v>
      </c>
      <c r="J30" s="247">
        <v>6.07436</v>
      </c>
      <c r="K30" s="247">
        <v>14.58898</v>
      </c>
      <c r="L30" s="247">
        <v>19.97708</v>
      </c>
      <c r="M30" s="179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</row>
    <row r="31" spans="1:197" s="47" customFormat="1" ht="16.5" customHeight="1">
      <c r="A31" s="242">
        <v>24145</v>
      </c>
      <c r="B31" s="243">
        <v>515.5</v>
      </c>
      <c r="C31" s="243">
        <v>4.009</v>
      </c>
      <c r="D31" s="244">
        <v>0.34637760000000006</v>
      </c>
      <c r="E31" s="244">
        <v>169.52051666666668</v>
      </c>
      <c r="F31" s="244">
        <v>58.718109713760015</v>
      </c>
      <c r="G31" s="245" t="s">
        <v>75</v>
      </c>
      <c r="H31" s="246">
        <v>24</v>
      </c>
      <c r="I31" s="242">
        <v>24145</v>
      </c>
      <c r="J31" s="247">
        <v>166.97588</v>
      </c>
      <c r="K31" s="247">
        <v>164.07659</v>
      </c>
      <c r="L31" s="247">
        <v>177.50908</v>
      </c>
      <c r="M31" s="179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</row>
    <row r="32" spans="1:197" s="47" customFormat="1" ht="16.5" customHeight="1">
      <c r="A32" s="242">
        <v>24154</v>
      </c>
      <c r="B32" s="243">
        <v>515.56</v>
      </c>
      <c r="C32" s="243">
        <v>4.295</v>
      </c>
      <c r="D32" s="244">
        <v>0.37108800000000003</v>
      </c>
      <c r="E32" s="244">
        <v>156.72774333333334</v>
      </c>
      <c r="F32" s="244">
        <v>58.159784818080006</v>
      </c>
      <c r="G32" s="248" t="s">
        <v>76</v>
      </c>
      <c r="H32" s="246">
        <v>25</v>
      </c>
      <c r="I32" s="242">
        <v>24154</v>
      </c>
      <c r="J32" s="247">
        <v>175.30577</v>
      </c>
      <c r="K32" s="247">
        <v>186.23268</v>
      </c>
      <c r="L32" s="247">
        <v>108.64478</v>
      </c>
      <c r="M32" s="179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</row>
    <row r="33" spans="1:197" s="47" customFormat="1" ht="16.5" customHeight="1">
      <c r="A33" s="242">
        <v>24182</v>
      </c>
      <c r="B33" s="243">
        <v>515.48</v>
      </c>
      <c r="C33" s="243">
        <v>3.175</v>
      </c>
      <c r="D33" s="244">
        <v>0.27432</v>
      </c>
      <c r="E33" s="244">
        <v>37.85524</v>
      </c>
      <c r="F33" s="244">
        <v>10.3844494368</v>
      </c>
      <c r="G33" s="248" t="s">
        <v>77</v>
      </c>
      <c r="H33" s="246">
        <v>26</v>
      </c>
      <c r="I33" s="242">
        <v>24182</v>
      </c>
      <c r="J33" s="247">
        <v>31.74883</v>
      </c>
      <c r="K33" s="247">
        <v>41.16895</v>
      </c>
      <c r="L33" s="247">
        <v>40.64794</v>
      </c>
      <c r="M33" s="179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</row>
    <row r="34" spans="1:197" s="47" customFormat="1" ht="16.5" customHeight="1">
      <c r="A34" s="242">
        <v>24193</v>
      </c>
      <c r="B34" s="243">
        <v>515.45</v>
      </c>
      <c r="C34" s="243">
        <v>2.907</v>
      </c>
      <c r="D34" s="244">
        <v>0.2511648</v>
      </c>
      <c r="E34" s="244">
        <v>21.898933333333332</v>
      </c>
      <c r="F34" s="244">
        <v>5.5002412108800005</v>
      </c>
      <c r="G34" s="248" t="s">
        <v>78</v>
      </c>
      <c r="H34" s="246">
        <v>27</v>
      </c>
      <c r="I34" s="242">
        <v>24193</v>
      </c>
      <c r="J34" s="247">
        <v>10.3538</v>
      </c>
      <c r="K34" s="247">
        <v>25.13152</v>
      </c>
      <c r="L34" s="247">
        <v>30.21148</v>
      </c>
      <c r="M34" s="179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</row>
    <row r="35" spans="1:197" s="47" customFormat="1" ht="16.5" customHeight="1">
      <c r="A35" s="242"/>
      <c r="B35" s="243"/>
      <c r="C35" s="243"/>
      <c r="D35" s="244"/>
      <c r="E35" s="244"/>
      <c r="F35" s="244"/>
      <c r="G35" s="248"/>
      <c r="H35" s="246"/>
      <c r="I35" s="242"/>
      <c r="J35" s="247"/>
      <c r="K35" s="247"/>
      <c r="L35" s="247"/>
      <c r="M35" s="179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</row>
    <row r="36" spans="1:197" ht="16.5" customHeight="1">
      <c r="A36" s="227"/>
      <c r="B36" s="228"/>
      <c r="C36" s="228"/>
      <c r="D36" s="229"/>
      <c r="E36" s="229"/>
      <c r="F36" s="229"/>
      <c r="G36" s="230"/>
      <c r="H36" s="231"/>
      <c r="I36" s="227"/>
      <c r="J36" s="228"/>
      <c r="K36" s="228"/>
      <c r="L36" s="228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</row>
    <row r="37" spans="1:12" ht="16.5" customHeight="1">
      <c r="A37" s="168"/>
      <c r="B37" s="169"/>
      <c r="C37" s="169"/>
      <c r="D37" s="170"/>
      <c r="E37" s="170"/>
      <c r="F37" s="170"/>
      <c r="G37" s="171"/>
      <c r="H37" s="172"/>
      <c r="I37" s="168"/>
      <c r="J37" s="169"/>
      <c r="K37" s="169"/>
      <c r="L37" s="169"/>
    </row>
    <row r="38" spans="1:12" ht="16.5" customHeight="1">
      <c r="A38" s="173"/>
      <c r="B38" s="174"/>
      <c r="C38" s="174"/>
      <c r="D38" s="175"/>
      <c r="E38" s="175"/>
      <c r="F38" s="175"/>
      <c r="G38" s="171"/>
      <c r="H38" s="172"/>
      <c r="I38" s="173"/>
      <c r="J38" s="174"/>
      <c r="K38" s="174"/>
      <c r="L38" s="17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99&amp;"DilleniaUPC,ตัวหนา"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8" sqref="M18"/>
    </sheetView>
  </sheetViews>
  <sheetFormatPr defaultColWidth="9.140625" defaultRowHeight="21.75"/>
  <cols>
    <col min="1" max="9" width="9.7109375" style="18" customWidth="1"/>
    <col min="10" max="13" width="9.140625" style="18" customWidth="1"/>
    <col min="14" max="14" width="4.8515625" style="18" customWidth="1"/>
    <col min="15" max="16384" width="9.140625" style="18" customWidth="1"/>
  </cols>
  <sheetData>
    <row r="17" spans="4:6" ht="24" customHeight="1">
      <c r="D17" s="19" t="s">
        <v>43</v>
      </c>
      <c r="E17" s="20">
        <v>27</v>
      </c>
      <c r="F17" s="21" t="s">
        <v>26</v>
      </c>
    </row>
    <row r="34" spans="4:6" ht="23.25">
      <c r="D34" s="19" t="s">
        <v>44</v>
      </c>
      <c r="E34" s="20">
        <v>496</v>
      </c>
      <c r="F34" s="21" t="s">
        <v>26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8" sqref="F8"/>
    </sheetView>
  </sheetViews>
  <sheetFormatPr defaultColWidth="11.421875" defaultRowHeight="21.75"/>
  <cols>
    <col min="1" max="1" width="9.140625" style="28" customWidth="1"/>
    <col min="2" max="2" width="2.7109375" style="29" bestFit="1" customWidth="1"/>
    <col min="3" max="3" width="7.421875" style="30" customWidth="1"/>
    <col min="4" max="4" width="7.421875" style="232" customWidth="1"/>
    <col min="5" max="5" width="8.00390625" style="193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17" ht="22.5" customHeight="1">
      <c r="A1" s="155">
        <v>23833</v>
      </c>
      <c r="B1" s="22">
        <v>37712</v>
      </c>
      <c r="C1"/>
      <c r="D1" s="232">
        <v>515.63</v>
      </c>
      <c r="Q1" s="42"/>
    </row>
    <row r="2" spans="1:17" ht="22.5" customHeight="1">
      <c r="A2" s="155">
        <v>23834</v>
      </c>
      <c r="B2" s="22">
        <v>37713</v>
      </c>
      <c r="C2"/>
      <c r="D2" s="232">
        <v>515.6</v>
      </c>
      <c r="Q2" s="42"/>
    </row>
    <row r="3" spans="1:17" ht="22.5" customHeight="1">
      <c r="A3" s="155">
        <v>23835</v>
      </c>
      <c r="B3" s="22">
        <v>37714</v>
      </c>
      <c r="C3"/>
      <c r="D3" s="232">
        <v>515.6</v>
      </c>
      <c r="Q3" s="42"/>
    </row>
    <row r="4" spans="1:17" ht="22.5" customHeight="1">
      <c r="A4" s="155">
        <v>23836</v>
      </c>
      <c r="B4" s="22">
        <v>37715</v>
      </c>
      <c r="C4"/>
      <c r="D4" s="232">
        <v>515.61</v>
      </c>
      <c r="Q4" s="42"/>
    </row>
    <row r="5" spans="1:17" ht="22.5" customHeight="1">
      <c r="A5" s="155">
        <v>23837</v>
      </c>
      <c r="B5" s="22">
        <v>37716</v>
      </c>
      <c r="C5"/>
      <c r="D5" s="232">
        <v>515.61</v>
      </c>
      <c r="E5" s="193">
        <v>515.59</v>
      </c>
      <c r="Q5" s="42"/>
    </row>
    <row r="6" spans="1:17" ht="22.5" customHeight="1">
      <c r="A6" s="155">
        <v>23838</v>
      </c>
      <c r="B6" s="22">
        <v>37717</v>
      </c>
      <c r="C6"/>
      <c r="D6" s="232">
        <v>515.61</v>
      </c>
      <c r="Q6" s="42"/>
    </row>
    <row r="7" spans="1:17" ht="22.5" customHeight="1">
      <c r="A7" s="155">
        <v>23839</v>
      </c>
      <c r="B7" s="22">
        <v>37718</v>
      </c>
      <c r="C7"/>
      <c r="D7" s="232">
        <v>515.61</v>
      </c>
      <c r="Q7" s="42"/>
    </row>
    <row r="8" spans="1:17" ht="22.5" customHeight="1">
      <c r="A8" s="155">
        <v>23840</v>
      </c>
      <c r="B8" s="22">
        <v>37719</v>
      </c>
      <c r="C8"/>
      <c r="D8" s="232">
        <v>515.61</v>
      </c>
      <c r="Q8" s="42"/>
    </row>
    <row r="9" spans="1:17" ht="22.5" customHeight="1">
      <c r="A9" s="155">
        <v>23841</v>
      </c>
      <c r="B9" s="22">
        <v>37720</v>
      </c>
      <c r="C9"/>
      <c r="D9" s="232">
        <v>515.61</v>
      </c>
      <c r="Q9" s="42"/>
    </row>
    <row r="10" spans="1:17" ht="22.5" customHeight="1">
      <c r="A10" s="155">
        <v>23842</v>
      </c>
      <c r="B10" s="22">
        <v>37721</v>
      </c>
      <c r="C10"/>
      <c r="D10" s="232">
        <v>515.61</v>
      </c>
      <c r="Q10" s="42"/>
    </row>
    <row r="11" spans="1:17" ht="22.5" customHeight="1">
      <c r="A11" s="155">
        <v>23843</v>
      </c>
      <c r="B11" s="22">
        <v>37722</v>
      </c>
      <c r="C11"/>
      <c r="D11" s="232">
        <v>515.61</v>
      </c>
      <c r="Q11" s="42"/>
    </row>
    <row r="12" spans="1:17" ht="22.5" customHeight="1">
      <c r="A12" s="155">
        <v>23844</v>
      </c>
      <c r="B12" s="22">
        <v>37723</v>
      </c>
      <c r="C12"/>
      <c r="D12" s="232">
        <v>515.61</v>
      </c>
      <c r="Q12" s="42"/>
    </row>
    <row r="13" spans="1:17" ht="22.5" customHeight="1">
      <c r="A13" s="155">
        <v>23845</v>
      </c>
      <c r="B13" s="22">
        <v>37724</v>
      </c>
      <c r="C13"/>
      <c r="D13" s="232">
        <v>515.61</v>
      </c>
      <c r="Q13" s="42"/>
    </row>
    <row r="14" spans="1:17" ht="22.5" customHeight="1">
      <c r="A14" s="155">
        <v>23846</v>
      </c>
      <c r="B14" s="22">
        <v>37725</v>
      </c>
      <c r="C14"/>
      <c r="D14" s="232">
        <v>515.61</v>
      </c>
      <c r="Q14" s="42"/>
    </row>
    <row r="15" spans="1:17" ht="22.5" customHeight="1">
      <c r="A15" s="155">
        <v>23847</v>
      </c>
      <c r="B15" s="22">
        <v>37726</v>
      </c>
      <c r="C15"/>
      <c r="D15" s="232">
        <v>515.61</v>
      </c>
      <c r="Q15" s="42"/>
    </row>
    <row r="16" spans="1:17" ht="22.5" customHeight="1">
      <c r="A16" s="155">
        <v>23848</v>
      </c>
      <c r="B16" s="22">
        <v>37727</v>
      </c>
      <c r="C16"/>
      <c r="D16" s="232">
        <v>515.61</v>
      </c>
      <c r="Q16" s="42"/>
    </row>
    <row r="17" spans="1:17" ht="22.5" customHeight="1">
      <c r="A17" s="155">
        <v>23849</v>
      </c>
      <c r="B17" s="22">
        <v>37728</v>
      </c>
      <c r="C17"/>
      <c r="D17" s="232">
        <v>515.61</v>
      </c>
      <c r="J17" s="24" t="s">
        <v>43</v>
      </c>
      <c r="K17" s="25">
        <v>27</v>
      </c>
      <c r="L17" s="26" t="s">
        <v>26</v>
      </c>
      <c r="Q17" s="42"/>
    </row>
    <row r="18" spans="1:17" ht="22.5" customHeight="1">
      <c r="A18" s="155">
        <v>23850</v>
      </c>
      <c r="B18" s="22">
        <v>37729</v>
      </c>
      <c r="C18"/>
      <c r="D18" s="232">
        <v>515.63</v>
      </c>
      <c r="Q18" s="42"/>
    </row>
    <row r="19" spans="1:17" ht="22.5" customHeight="1">
      <c r="A19" s="155">
        <v>23851</v>
      </c>
      <c r="B19" s="22">
        <v>37730</v>
      </c>
      <c r="C19"/>
      <c r="D19" s="232">
        <v>515.67</v>
      </c>
      <c r="Q19" s="42"/>
    </row>
    <row r="20" spans="1:17" ht="22.5" customHeight="1">
      <c r="A20" s="155">
        <v>23852</v>
      </c>
      <c r="B20" s="22">
        <v>37731</v>
      </c>
      <c r="C20"/>
      <c r="D20" s="232">
        <v>515.73</v>
      </c>
      <c r="Q20" s="42"/>
    </row>
    <row r="21" spans="1:17" ht="22.5" customHeight="1">
      <c r="A21" s="155">
        <v>23853</v>
      </c>
      <c r="B21" s="22">
        <v>37732</v>
      </c>
      <c r="C21"/>
      <c r="D21" s="232">
        <v>515.68</v>
      </c>
      <c r="E21" s="193">
        <v>515.68</v>
      </c>
      <c r="Q21" s="42"/>
    </row>
    <row r="22" spans="1:17" ht="22.5" customHeight="1">
      <c r="A22" s="155">
        <v>23854</v>
      </c>
      <c r="B22" s="22">
        <v>37733</v>
      </c>
      <c r="C22"/>
      <c r="D22" s="232">
        <v>515.64</v>
      </c>
      <c r="Q22" s="42"/>
    </row>
    <row r="23" spans="1:17" ht="22.5" customHeight="1">
      <c r="A23" s="155">
        <v>23855</v>
      </c>
      <c r="B23" s="22">
        <v>37734</v>
      </c>
      <c r="C23"/>
      <c r="D23" s="232">
        <v>515.63</v>
      </c>
      <c r="E23" s="192"/>
      <c r="Q23" s="42"/>
    </row>
    <row r="24" spans="1:17" ht="22.5" customHeight="1">
      <c r="A24" s="155">
        <v>23856</v>
      </c>
      <c r="B24" s="22">
        <v>37735</v>
      </c>
      <c r="C24"/>
      <c r="D24" s="232">
        <v>515.62</v>
      </c>
      <c r="Q24" s="42"/>
    </row>
    <row r="25" spans="1:17" ht="22.5" customHeight="1">
      <c r="A25" s="155">
        <v>23857</v>
      </c>
      <c r="B25" s="22">
        <v>37736</v>
      </c>
      <c r="C25"/>
      <c r="D25" s="232">
        <v>515.61</v>
      </c>
      <c r="Q25" s="42"/>
    </row>
    <row r="26" spans="1:17" ht="22.5" customHeight="1">
      <c r="A26" s="155">
        <v>23858</v>
      </c>
      <c r="B26" s="22">
        <v>37737</v>
      </c>
      <c r="C26"/>
      <c r="D26" s="232">
        <v>515.61</v>
      </c>
      <c r="Q26" s="42"/>
    </row>
    <row r="27" spans="1:19" ht="22.5" customHeight="1">
      <c r="A27" s="155">
        <v>23859</v>
      </c>
      <c r="B27" s="22">
        <v>37738</v>
      </c>
      <c r="C27"/>
      <c r="D27" s="232">
        <v>515.61</v>
      </c>
      <c r="G27" s="27"/>
      <c r="L27" s="27"/>
      <c r="M27" s="27"/>
      <c r="N27" s="27"/>
      <c r="O27" s="27"/>
      <c r="P27" s="27"/>
      <c r="Q27" s="42"/>
      <c r="R27" s="27"/>
      <c r="S27" s="27"/>
    </row>
    <row r="28" spans="1:19" s="27" customFormat="1" ht="22.5" customHeight="1">
      <c r="A28" s="155">
        <v>23860</v>
      </c>
      <c r="B28" s="22">
        <v>37739</v>
      </c>
      <c r="C28"/>
      <c r="D28" s="232">
        <v>515.61</v>
      </c>
      <c r="E28" s="19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2"/>
      <c r="R28" s="23"/>
      <c r="S28" s="23"/>
    </row>
    <row r="29" spans="1:17" ht="22.5" customHeight="1">
      <c r="A29" s="155">
        <v>23861</v>
      </c>
      <c r="B29" s="22">
        <v>37740</v>
      </c>
      <c r="C29"/>
      <c r="D29" s="232">
        <v>515.61</v>
      </c>
      <c r="Q29" s="42"/>
    </row>
    <row r="30" spans="1:17" ht="22.5" customHeight="1">
      <c r="A30" s="155">
        <v>23862</v>
      </c>
      <c r="B30" s="22">
        <v>37741</v>
      </c>
      <c r="C30"/>
      <c r="D30" s="232">
        <v>515.61</v>
      </c>
      <c r="Q30" s="42"/>
    </row>
    <row r="31" spans="1:17" ht="22.5" customHeight="1">
      <c r="A31" s="155">
        <v>23863</v>
      </c>
      <c r="B31" s="22">
        <v>37742</v>
      </c>
      <c r="C31"/>
      <c r="D31" s="233">
        <v>515.61</v>
      </c>
      <c r="Q31" s="42"/>
    </row>
    <row r="32" spans="1:4" ht="22.5" customHeight="1">
      <c r="A32" s="155">
        <v>23864</v>
      </c>
      <c r="B32" s="22">
        <v>37743</v>
      </c>
      <c r="C32"/>
      <c r="D32" s="233">
        <v>515.61</v>
      </c>
    </row>
    <row r="33" spans="1:4" ht="22.5" customHeight="1">
      <c r="A33" s="155">
        <v>23865</v>
      </c>
      <c r="B33" s="22">
        <v>37744</v>
      </c>
      <c r="C33"/>
      <c r="D33" s="233">
        <v>515.61</v>
      </c>
    </row>
    <row r="34" spans="1:12" ht="21" customHeight="1">
      <c r="A34" s="155">
        <v>23866</v>
      </c>
      <c r="B34" s="22">
        <v>37745</v>
      </c>
      <c r="C34"/>
      <c r="D34" s="233">
        <v>515.61</v>
      </c>
      <c r="J34" s="24" t="s">
        <v>43</v>
      </c>
      <c r="K34" s="25">
        <v>27</v>
      </c>
      <c r="L34" s="26" t="s">
        <v>26</v>
      </c>
    </row>
    <row r="35" spans="1:4" ht="21" customHeight="1">
      <c r="A35" s="155">
        <v>23867</v>
      </c>
      <c r="B35" s="22">
        <v>37746</v>
      </c>
      <c r="C35"/>
      <c r="D35" s="233">
        <v>515.61</v>
      </c>
    </row>
    <row r="36" spans="1:5" ht="21" customHeight="1">
      <c r="A36" s="155">
        <v>23868</v>
      </c>
      <c r="B36" s="22">
        <v>37747</v>
      </c>
      <c r="C36"/>
      <c r="D36" s="233">
        <v>515.61</v>
      </c>
      <c r="E36" s="193">
        <v>515.61</v>
      </c>
    </row>
    <row r="37" spans="1:4" ht="21" customHeight="1">
      <c r="A37" s="155">
        <v>23869</v>
      </c>
      <c r="B37" s="22">
        <v>37748</v>
      </c>
      <c r="C37"/>
      <c r="D37" s="233">
        <v>515.61</v>
      </c>
    </row>
    <row r="38" spans="1:4" ht="21" customHeight="1">
      <c r="A38" s="155">
        <v>23870</v>
      </c>
      <c r="B38" s="22">
        <v>37749</v>
      </c>
      <c r="C38"/>
      <c r="D38" s="233">
        <v>515.61</v>
      </c>
    </row>
    <row r="39" spans="1:4" ht="23.25">
      <c r="A39" s="155">
        <v>23871</v>
      </c>
      <c r="B39" s="22">
        <v>37750</v>
      </c>
      <c r="C39"/>
      <c r="D39" s="233">
        <v>515.66</v>
      </c>
    </row>
    <row r="40" spans="1:4" ht="23.25">
      <c r="A40" s="155">
        <v>23872</v>
      </c>
      <c r="B40" s="22">
        <v>37751</v>
      </c>
      <c r="C40"/>
      <c r="D40" s="233">
        <v>515.7</v>
      </c>
    </row>
    <row r="41" spans="1:5" ht="23.25">
      <c r="A41" s="155">
        <v>23873</v>
      </c>
      <c r="B41" s="22">
        <v>37752</v>
      </c>
      <c r="C41"/>
      <c r="D41" s="233">
        <v>515.66</v>
      </c>
      <c r="E41" s="193">
        <v>515.66</v>
      </c>
    </row>
    <row r="42" spans="1:4" ht="23.25">
      <c r="A42" s="155">
        <v>23874</v>
      </c>
      <c r="B42" s="22">
        <v>37753</v>
      </c>
      <c r="C42"/>
      <c r="D42" s="233">
        <v>515.64</v>
      </c>
    </row>
    <row r="43" spans="1:4" ht="23.25">
      <c r="A43" s="155">
        <v>23875</v>
      </c>
      <c r="B43" s="22">
        <v>37754</v>
      </c>
      <c r="C43"/>
      <c r="D43" s="233">
        <v>515.61</v>
      </c>
    </row>
    <row r="44" spans="1:4" ht="23.25">
      <c r="A44" s="155">
        <v>23876</v>
      </c>
      <c r="B44" s="22">
        <v>37755</v>
      </c>
      <c r="C44"/>
      <c r="D44" s="233">
        <v>515.61</v>
      </c>
    </row>
    <row r="45" spans="1:4" ht="23.25">
      <c r="A45" s="155">
        <v>23877</v>
      </c>
      <c r="B45" s="22">
        <v>37756</v>
      </c>
      <c r="C45"/>
      <c r="D45" s="233">
        <v>515.61</v>
      </c>
    </row>
    <row r="46" spans="1:4" ht="23.25">
      <c r="A46" s="155">
        <v>23878</v>
      </c>
      <c r="B46" s="22">
        <v>37757</v>
      </c>
      <c r="C46"/>
      <c r="D46" s="233">
        <v>515.63</v>
      </c>
    </row>
    <row r="47" spans="1:4" ht="23.25">
      <c r="A47" s="155">
        <v>23879</v>
      </c>
      <c r="B47" s="22">
        <v>37758</v>
      </c>
      <c r="C47"/>
      <c r="D47" s="233">
        <v>515.73</v>
      </c>
    </row>
    <row r="48" spans="1:4" ht="23.25">
      <c r="A48" s="155">
        <v>23880</v>
      </c>
      <c r="B48" s="22">
        <v>37759</v>
      </c>
      <c r="C48"/>
      <c r="D48" s="233">
        <v>515.65</v>
      </c>
    </row>
    <row r="49" spans="1:4" ht="23.25">
      <c r="A49" s="155">
        <v>23881</v>
      </c>
      <c r="B49" s="22">
        <v>37760</v>
      </c>
      <c r="C49"/>
      <c r="D49" s="233">
        <v>515.6</v>
      </c>
    </row>
    <row r="50" spans="1:4" ht="23.25">
      <c r="A50" s="155">
        <v>23882</v>
      </c>
      <c r="B50" s="22">
        <v>37761</v>
      </c>
      <c r="C50"/>
      <c r="D50" s="233">
        <v>515.71</v>
      </c>
    </row>
    <row r="51" spans="1:4" ht="23.25">
      <c r="A51" s="155">
        <v>23883</v>
      </c>
      <c r="B51" s="22">
        <v>37762</v>
      </c>
      <c r="C51"/>
      <c r="D51" s="233">
        <v>515.73</v>
      </c>
    </row>
    <row r="52" spans="1:4" ht="23.25">
      <c r="A52" s="155">
        <v>23884</v>
      </c>
      <c r="B52" s="22">
        <v>37763</v>
      </c>
      <c r="C52"/>
      <c r="D52" s="233">
        <v>515.76</v>
      </c>
    </row>
    <row r="53" spans="1:4" ht="23.25">
      <c r="A53" s="155">
        <v>23885</v>
      </c>
      <c r="B53" s="22">
        <v>37764</v>
      </c>
      <c r="C53"/>
      <c r="D53" s="233">
        <v>515.71</v>
      </c>
    </row>
    <row r="54" spans="1:5" ht="23.25">
      <c r="A54" s="155">
        <v>23886</v>
      </c>
      <c r="B54" s="22">
        <v>37765</v>
      </c>
      <c r="C54"/>
      <c r="D54" s="233">
        <v>515.74</v>
      </c>
      <c r="E54" s="193">
        <v>515.74</v>
      </c>
    </row>
    <row r="55" spans="1:4" ht="23.25">
      <c r="A55" s="155">
        <v>23887</v>
      </c>
      <c r="B55" s="22">
        <v>37766</v>
      </c>
      <c r="C55"/>
      <c r="D55" s="233">
        <v>515.74</v>
      </c>
    </row>
    <row r="56" spans="1:4" ht="23.25">
      <c r="A56" s="155">
        <v>23888</v>
      </c>
      <c r="B56" s="22">
        <v>37767</v>
      </c>
      <c r="C56"/>
      <c r="D56" s="233">
        <v>515.72</v>
      </c>
    </row>
    <row r="57" spans="1:4" ht="23.25">
      <c r="A57" s="155">
        <v>23889</v>
      </c>
      <c r="B57" s="22">
        <v>37768</v>
      </c>
      <c r="C57"/>
      <c r="D57" s="233">
        <v>515.69</v>
      </c>
    </row>
    <row r="58" spans="1:4" ht="23.25">
      <c r="A58" s="155">
        <v>23890</v>
      </c>
      <c r="B58" s="22">
        <v>37769</v>
      </c>
      <c r="C58"/>
      <c r="D58" s="233">
        <v>515.67</v>
      </c>
    </row>
    <row r="59" spans="1:4" ht="23.25">
      <c r="A59" s="155">
        <v>23891</v>
      </c>
      <c r="B59" s="22">
        <v>37770</v>
      </c>
      <c r="C59"/>
      <c r="D59" s="233">
        <v>515.66</v>
      </c>
    </row>
    <row r="60" spans="1:4" ht="23.25">
      <c r="A60" s="155">
        <v>23892</v>
      </c>
      <c r="B60" s="22">
        <v>37771</v>
      </c>
      <c r="C60" s="43"/>
      <c r="D60" s="233">
        <v>515.66</v>
      </c>
    </row>
    <row r="61" spans="1:4" ht="23.25">
      <c r="A61" s="155">
        <v>23893</v>
      </c>
      <c r="B61" s="22">
        <v>37772</v>
      </c>
      <c r="C61" s="43"/>
      <c r="D61" s="233">
        <v>515.66</v>
      </c>
    </row>
    <row r="62" spans="1:4" ht="23.25">
      <c r="A62" s="155">
        <v>23894</v>
      </c>
      <c r="B62" s="22">
        <v>37773</v>
      </c>
      <c r="C62"/>
      <c r="D62" s="232">
        <v>515.66</v>
      </c>
    </row>
    <row r="63" spans="1:4" ht="23.25">
      <c r="A63" s="155">
        <v>23895</v>
      </c>
      <c r="B63" s="22">
        <v>37774</v>
      </c>
      <c r="C63"/>
      <c r="D63" s="232">
        <v>515.66</v>
      </c>
    </row>
    <row r="64" spans="1:4" ht="23.25">
      <c r="A64" s="155">
        <v>23896</v>
      </c>
      <c r="B64" s="22">
        <v>37775</v>
      </c>
      <c r="C64"/>
      <c r="D64" s="232">
        <v>515.64</v>
      </c>
    </row>
    <row r="65" spans="1:4" ht="23.25">
      <c r="A65" s="155">
        <v>23897</v>
      </c>
      <c r="B65" s="22">
        <v>37776</v>
      </c>
      <c r="C65"/>
      <c r="D65" s="232">
        <v>515.64</v>
      </c>
    </row>
    <row r="66" spans="1:4" ht="23.25">
      <c r="A66" s="155">
        <v>23898</v>
      </c>
      <c r="B66" s="22">
        <v>37777</v>
      </c>
      <c r="C66"/>
      <c r="D66" s="232">
        <v>515.64</v>
      </c>
    </row>
    <row r="67" spans="1:4" ht="23.25">
      <c r="A67" s="155">
        <v>23899</v>
      </c>
      <c r="B67" s="22">
        <v>37778</v>
      </c>
      <c r="C67"/>
      <c r="D67" s="232">
        <v>515.64</v>
      </c>
    </row>
    <row r="68" spans="1:4" ht="23.25">
      <c r="A68" s="155">
        <v>23900</v>
      </c>
      <c r="B68" s="22">
        <v>37779</v>
      </c>
      <c r="C68"/>
      <c r="D68" s="232">
        <v>515.62</v>
      </c>
    </row>
    <row r="69" spans="1:4" ht="23.25">
      <c r="A69" s="155">
        <v>23901</v>
      </c>
      <c r="B69" s="22">
        <v>37780</v>
      </c>
      <c r="C69"/>
      <c r="D69" s="232">
        <v>515.61</v>
      </c>
    </row>
    <row r="70" spans="1:4" ht="23.25">
      <c r="A70" s="155">
        <v>23902</v>
      </c>
      <c r="B70" s="22">
        <v>37781</v>
      </c>
      <c r="C70"/>
      <c r="D70" s="232">
        <v>515.61</v>
      </c>
    </row>
    <row r="71" spans="1:4" ht="23.25">
      <c r="A71" s="155">
        <v>23903</v>
      </c>
      <c r="B71" s="22">
        <v>37782</v>
      </c>
      <c r="C71"/>
      <c r="D71" s="232">
        <v>515.61</v>
      </c>
    </row>
    <row r="72" spans="1:4" ht="23.25">
      <c r="A72" s="155">
        <v>23904</v>
      </c>
      <c r="B72" s="22">
        <v>37783</v>
      </c>
      <c r="C72"/>
      <c r="D72" s="232">
        <v>515.61</v>
      </c>
    </row>
    <row r="73" spans="1:4" ht="23.25">
      <c r="A73" s="155">
        <v>23905</v>
      </c>
      <c r="B73" s="22">
        <v>37784</v>
      </c>
      <c r="C73"/>
      <c r="D73" s="232">
        <v>515.61</v>
      </c>
    </row>
    <row r="74" spans="1:4" ht="23.25">
      <c r="A74" s="155">
        <v>23906</v>
      </c>
      <c r="B74" s="22">
        <v>37785</v>
      </c>
      <c r="C74"/>
      <c r="D74" s="232">
        <v>515.61</v>
      </c>
    </row>
    <row r="75" spans="1:4" ht="23.25">
      <c r="A75" s="155">
        <v>23907</v>
      </c>
      <c r="B75" s="22">
        <v>37786</v>
      </c>
      <c r="C75"/>
      <c r="D75" s="232">
        <v>515.61</v>
      </c>
    </row>
    <row r="76" spans="1:4" ht="23.25">
      <c r="A76" s="155">
        <v>23908</v>
      </c>
      <c r="B76" s="22">
        <v>37787</v>
      </c>
      <c r="C76"/>
      <c r="D76" s="232">
        <v>515.61</v>
      </c>
    </row>
    <row r="77" spans="1:4" ht="23.25">
      <c r="A77" s="155">
        <v>23909</v>
      </c>
      <c r="B77" s="22">
        <v>37788</v>
      </c>
      <c r="C77"/>
      <c r="D77" s="232">
        <v>515.61</v>
      </c>
    </row>
    <row r="78" spans="1:5" ht="24">
      <c r="A78" s="155">
        <v>23910</v>
      </c>
      <c r="B78" s="22">
        <v>37789</v>
      </c>
      <c r="C78"/>
      <c r="D78" s="232">
        <v>515.66</v>
      </c>
      <c r="E78" s="192">
        <v>515.66</v>
      </c>
    </row>
    <row r="79" spans="1:5" ht="24">
      <c r="A79" s="155">
        <v>23911</v>
      </c>
      <c r="B79" s="22">
        <v>37790</v>
      </c>
      <c r="C79"/>
      <c r="D79" s="232">
        <v>515.66</v>
      </c>
      <c r="E79" s="192"/>
    </row>
    <row r="80" spans="1:4" ht="23.25">
      <c r="A80" s="155">
        <v>23912</v>
      </c>
      <c r="B80" s="22">
        <v>37791</v>
      </c>
      <c r="C80"/>
      <c r="D80" s="232">
        <v>515.66</v>
      </c>
    </row>
    <row r="81" spans="1:4" ht="23.25">
      <c r="A81" s="155">
        <v>23913</v>
      </c>
      <c r="B81" s="22">
        <v>37792</v>
      </c>
      <c r="C81"/>
      <c r="D81" s="232">
        <v>515.66</v>
      </c>
    </row>
    <row r="82" spans="1:4" ht="23.25">
      <c r="A82" s="155">
        <v>23914</v>
      </c>
      <c r="B82" s="22">
        <v>37793</v>
      </c>
      <c r="C82"/>
      <c r="D82" s="232">
        <v>515.48</v>
      </c>
    </row>
    <row r="83" spans="1:5" ht="23.25">
      <c r="A83" s="155">
        <v>23915</v>
      </c>
      <c r="B83" s="22">
        <v>37794</v>
      </c>
      <c r="C83"/>
      <c r="D83" s="232">
        <v>515.46</v>
      </c>
      <c r="E83" s="193">
        <v>515.46</v>
      </c>
    </row>
    <row r="84" spans="1:4" ht="23.25">
      <c r="A84" s="155">
        <v>23916</v>
      </c>
      <c r="B84" s="22">
        <v>37795</v>
      </c>
      <c r="C84"/>
      <c r="D84" s="232">
        <v>515.46</v>
      </c>
    </row>
    <row r="85" spans="1:4" ht="23.25">
      <c r="A85" s="155">
        <v>23917</v>
      </c>
      <c r="B85" s="22">
        <v>37796</v>
      </c>
      <c r="C85"/>
      <c r="D85" s="232">
        <v>515.57</v>
      </c>
    </row>
    <row r="86" spans="1:4" ht="23.25">
      <c r="A86" s="155">
        <v>23918</v>
      </c>
      <c r="B86" s="22">
        <v>37797</v>
      </c>
      <c r="C86"/>
      <c r="D86" s="232">
        <v>515.47</v>
      </c>
    </row>
    <row r="87" spans="1:4" ht="23.25">
      <c r="A87" s="155">
        <v>23919</v>
      </c>
      <c r="B87" s="22">
        <v>37798</v>
      </c>
      <c r="C87"/>
      <c r="D87" s="232">
        <v>515.48</v>
      </c>
    </row>
    <row r="88" spans="1:5" ht="24">
      <c r="A88" s="155">
        <v>23920</v>
      </c>
      <c r="B88" s="22">
        <v>37799</v>
      </c>
      <c r="C88"/>
      <c r="D88" s="232">
        <v>515.5</v>
      </c>
      <c r="E88" s="192"/>
    </row>
    <row r="89" spans="1:4" ht="23.25">
      <c r="A89" s="155">
        <v>23921</v>
      </c>
      <c r="B89" s="22">
        <v>37800</v>
      </c>
      <c r="C89"/>
      <c r="D89" s="232">
        <v>515.52</v>
      </c>
    </row>
    <row r="90" spans="1:4" ht="23.25">
      <c r="A90" s="155">
        <v>23922</v>
      </c>
      <c r="B90" s="22">
        <v>37801</v>
      </c>
      <c r="C90"/>
      <c r="D90" s="232">
        <v>515.54</v>
      </c>
    </row>
    <row r="91" spans="1:4" ht="23.25">
      <c r="A91" s="155">
        <v>23923</v>
      </c>
      <c r="B91" s="22">
        <v>37802</v>
      </c>
      <c r="C91"/>
      <c r="D91" s="232">
        <v>515.65</v>
      </c>
    </row>
    <row r="92" spans="1:4" ht="23.25">
      <c r="A92" s="155">
        <v>23924</v>
      </c>
      <c r="B92" s="22">
        <v>37803</v>
      </c>
      <c r="C92"/>
      <c r="D92" s="232">
        <v>515.58</v>
      </c>
    </row>
    <row r="93" spans="1:4" ht="23.25">
      <c r="A93" s="155">
        <v>23925</v>
      </c>
      <c r="B93" s="22">
        <v>37804</v>
      </c>
      <c r="C93"/>
      <c r="D93" s="232">
        <v>515.64</v>
      </c>
    </row>
    <row r="94" spans="1:4" ht="23.25">
      <c r="A94" s="155">
        <v>23926</v>
      </c>
      <c r="B94" s="22">
        <v>37805</v>
      </c>
      <c r="C94"/>
      <c r="D94" s="232">
        <v>515.62</v>
      </c>
    </row>
    <row r="95" spans="1:4" ht="23.25">
      <c r="A95" s="155">
        <v>23927</v>
      </c>
      <c r="B95" s="22">
        <v>37806</v>
      </c>
      <c r="C95"/>
      <c r="D95" s="232">
        <v>515.63</v>
      </c>
    </row>
    <row r="96" spans="1:4" ht="23.25">
      <c r="A96" s="155">
        <v>23928</v>
      </c>
      <c r="B96" s="22">
        <v>37807</v>
      </c>
      <c r="C96"/>
      <c r="D96" s="232">
        <v>515.65</v>
      </c>
    </row>
    <row r="97" spans="1:4" ht="23.25">
      <c r="A97" s="155">
        <v>23929</v>
      </c>
      <c r="B97" s="22">
        <v>37808</v>
      </c>
      <c r="C97"/>
      <c r="D97" s="232">
        <v>515.67</v>
      </c>
    </row>
    <row r="98" spans="1:4" ht="23.25">
      <c r="A98" s="155">
        <v>23930</v>
      </c>
      <c r="B98" s="22">
        <v>37809</v>
      </c>
      <c r="C98"/>
      <c r="D98" s="232">
        <v>515.71</v>
      </c>
    </row>
    <row r="99" spans="1:4" ht="23.25">
      <c r="A99" s="155">
        <v>23931</v>
      </c>
      <c r="B99" s="22">
        <v>37810</v>
      </c>
      <c r="C99"/>
      <c r="D99" s="232">
        <v>515.74</v>
      </c>
    </row>
    <row r="100" spans="1:4" ht="23.25">
      <c r="A100" s="155">
        <v>23932</v>
      </c>
      <c r="B100" s="22">
        <v>37811</v>
      </c>
      <c r="C100"/>
      <c r="D100" s="232">
        <v>515.74</v>
      </c>
    </row>
    <row r="101" spans="1:4" ht="23.25">
      <c r="A101" s="155">
        <v>23933</v>
      </c>
      <c r="B101" s="22">
        <v>37812</v>
      </c>
      <c r="C101"/>
      <c r="D101" s="232">
        <v>515.72</v>
      </c>
    </row>
    <row r="102" spans="1:4" ht="23.25">
      <c r="A102" s="155">
        <v>23934</v>
      </c>
      <c r="B102" s="22">
        <v>37813</v>
      </c>
      <c r="C102"/>
      <c r="D102" s="232">
        <v>515.69</v>
      </c>
    </row>
    <row r="103" spans="1:4" ht="23.25">
      <c r="A103" s="155">
        <v>23935</v>
      </c>
      <c r="B103" s="22">
        <v>37814</v>
      </c>
      <c r="C103"/>
      <c r="D103" s="232">
        <v>515.63</v>
      </c>
    </row>
    <row r="104" spans="1:4" ht="23.25">
      <c r="A104" s="155">
        <v>23936</v>
      </c>
      <c r="B104" s="22">
        <v>37815</v>
      </c>
      <c r="C104"/>
      <c r="D104" s="232">
        <v>515.59</v>
      </c>
    </row>
    <row r="105" spans="1:4" ht="23.25">
      <c r="A105" s="155">
        <v>23937</v>
      </c>
      <c r="B105" s="22">
        <v>37816</v>
      </c>
      <c r="C105"/>
      <c r="D105" s="232">
        <v>515.65</v>
      </c>
    </row>
    <row r="106" spans="1:4" ht="23.25">
      <c r="A106" s="155">
        <v>23938</v>
      </c>
      <c r="B106" s="22">
        <v>37817</v>
      </c>
      <c r="C106"/>
      <c r="D106" s="232">
        <v>515.66</v>
      </c>
    </row>
    <row r="107" spans="1:4" ht="23.25">
      <c r="A107" s="155">
        <v>23939</v>
      </c>
      <c r="B107" s="22">
        <v>37818</v>
      </c>
      <c r="C107"/>
      <c r="D107" s="232">
        <v>515.66</v>
      </c>
    </row>
    <row r="108" spans="1:4" ht="23.25">
      <c r="A108" s="155">
        <v>23940</v>
      </c>
      <c r="B108" s="22">
        <v>37819</v>
      </c>
      <c r="C108"/>
      <c r="D108" s="232">
        <v>515.66</v>
      </c>
    </row>
    <row r="109" spans="1:4" ht="23.25">
      <c r="A109" s="155">
        <v>23941</v>
      </c>
      <c r="B109" s="22">
        <v>37820</v>
      </c>
      <c r="C109"/>
      <c r="D109" s="232">
        <v>515.66</v>
      </c>
    </row>
    <row r="110" spans="1:4" ht="23.25">
      <c r="A110" s="155">
        <v>23942</v>
      </c>
      <c r="B110" s="22">
        <v>37821</v>
      </c>
      <c r="C110"/>
      <c r="D110" s="232">
        <v>515.66</v>
      </c>
    </row>
    <row r="111" spans="1:4" ht="23.25">
      <c r="A111" s="155">
        <v>23943</v>
      </c>
      <c r="B111" s="22">
        <v>37822</v>
      </c>
      <c r="C111"/>
      <c r="D111" s="232">
        <v>515.66</v>
      </c>
    </row>
    <row r="112" spans="1:5" ht="23.25">
      <c r="A112" s="155">
        <v>23944</v>
      </c>
      <c r="B112" s="22">
        <v>37823</v>
      </c>
      <c r="C112"/>
      <c r="D112" s="232">
        <v>515.76</v>
      </c>
      <c r="E112" s="193">
        <v>515.756</v>
      </c>
    </row>
    <row r="113" spans="1:4" ht="23.25">
      <c r="A113" s="155">
        <v>23945</v>
      </c>
      <c r="B113" s="22">
        <v>37824</v>
      </c>
      <c r="C113"/>
      <c r="D113" s="232">
        <v>515.99</v>
      </c>
    </row>
    <row r="114" spans="1:4" ht="23.25">
      <c r="A114" s="155">
        <v>23946</v>
      </c>
      <c r="B114" s="22">
        <v>37825</v>
      </c>
      <c r="C114"/>
      <c r="D114" s="232">
        <v>515.86</v>
      </c>
    </row>
    <row r="115" spans="1:4" ht="23.25">
      <c r="A115" s="155">
        <v>23947</v>
      </c>
      <c r="B115" s="22">
        <v>37826</v>
      </c>
      <c r="C115"/>
      <c r="D115" s="232">
        <v>515.67</v>
      </c>
    </row>
    <row r="116" spans="1:4" ht="23.25">
      <c r="A116" s="155">
        <v>23948</v>
      </c>
      <c r="B116" s="22">
        <v>37827</v>
      </c>
      <c r="C116"/>
      <c r="D116" s="232">
        <v>515.66</v>
      </c>
    </row>
    <row r="117" spans="1:5" ht="23.25">
      <c r="A117" s="155">
        <v>23949</v>
      </c>
      <c r="B117" s="22">
        <v>37828</v>
      </c>
      <c r="C117"/>
      <c r="D117" s="232">
        <v>515.78</v>
      </c>
      <c r="E117" s="193">
        <v>515.776</v>
      </c>
    </row>
    <row r="118" spans="1:4" ht="23.25">
      <c r="A118" s="155">
        <v>23950</v>
      </c>
      <c r="B118" s="22">
        <v>37829</v>
      </c>
      <c r="C118"/>
      <c r="D118" s="232">
        <v>515.66</v>
      </c>
    </row>
    <row r="119" spans="1:4" ht="23.25">
      <c r="A119" s="155">
        <v>23951</v>
      </c>
      <c r="B119" s="22">
        <v>37830</v>
      </c>
      <c r="C119"/>
      <c r="D119" s="232">
        <v>515.66</v>
      </c>
    </row>
    <row r="120" spans="1:4" ht="23.25">
      <c r="A120" s="155">
        <v>23952</v>
      </c>
      <c r="B120" s="22">
        <v>37831</v>
      </c>
      <c r="C120"/>
      <c r="D120" s="232">
        <v>515.66</v>
      </c>
    </row>
    <row r="121" spans="1:4" ht="23.25">
      <c r="A121" s="155">
        <v>23953</v>
      </c>
      <c r="B121" s="22">
        <v>37832</v>
      </c>
      <c r="C121"/>
      <c r="D121" s="232">
        <v>516.35</v>
      </c>
    </row>
    <row r="122" spans="1:4" ht="23.25">
      <c r="A122" s="155">
        <v>23954</v>
      </c>
      <c r="B122" s="22">
        <v>37833</v>
      </c>
      <c r="C122"/>
      <c r="D122" s="232">
        <v>516.04</v>
      </c>
    </row>
    <row r="123" spans="1:4" ht="23.25">
      <c r="A123" s="155">
        <v>23955</v>
      </c>
      <c r="B123" s="22">
        <v>37834</v>
      </c>
      <c r="C123"/>
      <c r="D123" s="232">
        <v>516.11</v>
      </c>
    </row>
    <row r="124" spans="1:4" ht="23.25">
      <c r="A124" s="155">
        <v>23956</v>
      </c>
      <c r="B124" s="22">
        <v>37835</v>
      </c>
      <c r="C124"/>
      <c r="D124" s="232">
        <v>515.78</v>
      </c>
    </row>
    <row r="125" spans="1:4" ht="23.25">
      <c r="A125" s="155">
        <v>23957</v>
      </c>
      <c r="B125" s="22">
        <v>37836</v>
      </c>
      <c r="C125"/>
      <c r="D125" s="232">
        <v>515.81</v>
      </c>
    </row>
    <row r="126" spans="1:4" ht="23.25">
      <c r="A126" s="155">
        <v>23958</v>
      </c>
      <c r="B126" s="22">
        <v>37837</v>
      </c>
      <c r="C126"/>
      <c r="D126" s="232">
        <v>515.66</v>
      </c>
    </row>
    <row r="127" spans="1:4" ht="23.25">
      <c r="A127" s="155">
        <v>23959</v>
      </c>
      <c r="B127" s="22">
        <v>37838</v>
      </c>
      <c r="C127"/>
      <c r="D127" s="232">
        <v>515.66</v>
      </c>
    </row>
    <row r="128" spans="1:4" ht="23.25">
      <c r="A128" s="155">
        <v>23960</v>
      </c>
      <c r="B128" s="22">
        <v>37839</v>
      </c>
      <c r="C128"/>
      <c r="D128" s="232">
        <v>515.66</v>
      </c>
    </row>
    <row r="129" spans="1:4" ht="23.25">
      <c r="A129" s="155">
        <v>23961</v>
      </c>
      <c r="B129" s="22">
        <v>37840</v>
      </c>
      <c r="C129"/>
      <c r="D129" s="232">
        <v>515.67</v>
      </c>
    </row>
    <row r="130" spans="1:4" ht="23.25">
      <c r="A130" s="155">
        <v>23962</v>
      </c>
      <c r="B130" s="22">
        <v>37841</v>
      </c>
      <c r="C130"/>
      <c r="D130" s="232">
        <v>516.29</v>
      </c>
    </row>
    <row r="131" spans="1:4" ht="23.25">
      <c r="A131" s="155">
        <v>23963</v>
      </c>
      <c r="B131" s="22">
        <v>37842</v>
      </c>
      <c r="C131"/>
      <c r="D131" s="232">
        <v>516.26</v>
      </c>
    </row>
    <row r="132" spans="1:4" ht="23.25">
      <c r="A132" s="155">
        <v>23964</v>
      </c>
      <c r="B132" s="22">
        <v>37843</v>
      </c>
      <c r="C132"/>
      <c r="D132" s="232">
        <v>515.96</v>
      </c>
    </row>
    <row r="133" spans="1:4" ht="23.25">
      <c r="A133" s="155">
        <v>23965</v>
      </c>
      <c r="B133" s="22">
        <v>37844</v>
      </c>
      <c r="C133"/>
      <c r="D133" s="232">
        <v>515.85</v>
      </c>
    </row>
    <row r="134" spans="1:4" ht="23.25">
      <c r="A134" s="155">
        <v>23966</v>
      </c>
      <c r="B134" s="22">
        <v>37845</v>
      </c>
      <c r="C134"/>
      <c r="D134" s="232">
        <v>516.52</v>
      </c>
    </row>
    <row r="135" spans="1:4" ht="23.25">
      <c r="A135" s="155">
        <v>23967</v>
      </c>
      <c r="B135" s="22">
        <v>37846</v>
      </c>
      <c r="C135"/>
      <c r="D135" s="232">
        <v>516.22</v>
      </c>
    </row>
    <row r="136" spans="1:4" ht="23.25">
      <c r="A136" s="155">
        <v>23968</v>
      </c>
      <c r="B136" s="22">
        <v>37847</v>
      </c>
      <c r="C136"/>
      <c r="D136" s="232">
        <v>516.08</v>
      </c>
    </row>
    <row r="137" spans="1:4" ht="23.25">
      <c r="A137" s="155">
        <v>23969</v>
      </c>
      <c r="B137" s="22">
        <v>37848</v>
      </c>
      <c r="C137"/>
      <c r="D137" s="232">
        <v>516.13</v>
      </c>
    </row>
    <row r="138" spans="1:5" ht="23.25">
      <c r="A138" s="155">
        <v>23970</v>
      </c>
      <c r="B138" s="22">
        <v>37849</v>
      </c>
      <c r="C138"/>
      <c r="D138" s="232">
        <v>516.22</v>
      </c>
      <c r="E138" s="193">
        <v>516.216</v>
      </c>
    </row>
    <row r="139" spans="1:4" ht="23.25">
      <c r="A139" s="155">
        <v>23971</v>
      </c>
      <c r="B139" s="22">
        <v>37850</v>
      </c>
      <c r="C139"/>
      <c r="D139" s="232">
        <v>516.16</v>
      </c>
    </row>
    <row r="140" spans="1:4" ht="23.25">
      <c r="A140" s="155">
        <v>23972</v>
      </c>
      <c r="B140" s="22">
        <v>37851</v>
      </c>
      <c r="C140"/>
      <c r="D140" s="232">
        <v>516.09</v>
      </c>
    </row>
    <row r="141" spans="1:4" ht="23.25">
      <c r="A141" s="155">
        <v>23973</v>
      </c>
      <c r="B141" s="22">
        <v>37852</v>
      </c>
      <c r="C141"/>
      <c r="D141" s="232">
        <v>516.06</v>
      </c>
    </row>
    <row r="142" spans="1:4" ht="23.25">
      <c r="A142" s="155">
        <v>23974</v>
      </c>
      <c r="B142" s="22">
        <v>37853</v>
      </c>
      <c r="C142"/>
      <c r="D142" s="232">
        <v>516.06</v>
      </c>
    </row>
    <row r="143" spans="1:4" ht="23.25">
      <c r="A143" s="155">
        <v>23975</v>
      </c>
      <c r="B143" s="22">
        <v>37854</v>
      </c>
      <c r="C143"/>
      <c r="D143" s="232">
        <v>516.11</v>
      </c>
    </row>
    <row r="144" spans="1:5" ht="23.25">
      <c r="A144" s="155">
        <v>23976</v>
      </c>
      <c r="B144" s="22">
        <v>37855</v>
      </c>
      <c r="C144"/>
      <c r="D144" s="232">
        <v>517.086</v>
      </c>
      <c r="E144" s="193">
        <v>517.086</v>
      </c>
    </row>
    <row r="145" spans="1:4" ht="23.25">
      <c r="A145" s="155">
        <v>23977</v>
      </c>
      <c r="B145" s="22">
        <v>37856</v>
      </c>
      <c r="C145"/>
      <c r="D145" s="232">
        <v>516.41</v>
      </c>
    </row>
    <row r="146" spans="1:4" ht="23.25">
      <c r="A146" s="155">
        <v>23978</v>
      </c>
      <c r="B146" s="22">
        <v>37857</v>
      </c>
      <c r="C146"/>
      <c r="D146" s="232">
        <v>516.27</v>
      </c>
    </row>
    <row r="147" spans="1:4" ht="23.25">
      <c r="A147" s="155">
        <v>23979</v>
      </c>
      <c r="B147" s="22">
        <v>37858</v>
      </c>
      <c r="C147"/>
      <c r="D147" s="232">
        <v>516.18</v>
      </c>
    </row>
    <row r="148" spans="1:4" ht="23.25">
      <c r="A148" s="155">
        <v>23980</v>
      </c>
      <c r="B148" s="22">
        <v>37859</v>
      </c>
      <c r="C148"/>
      <c r="D148" s="232">
        <v>516.19</v>
      </c>
    </row>
    <row r="149" spans="1:4" ht="23.25">
      <c r="A149" s="155">
        <v>23981</v>
      </c>
      <c r="B149" s="22">
        <v>37860</v>
      </c>
      <c r="C149"/>
      <c r="D149" s="232">
        <v>516.26</v>
      </c>
    </row>
    <row r="150" spans="1:4" ht="23.25">
      <c r="A150" s="155">
        <v>23982</v>
      </c>
      <c r="B150" s="22">
        <v>37861</v>
      </c>
      <c r="C150"/>
      <c r="D150" s="232">
        <v>516.06</v>
      </c>
    </row>
    <row r="151" spans="1:4" ht="23.25">
      <c r="A151" s="155">
        <v>23983</v>
      </c>
      <c r="B151" s="22">
        <v>37862</v>
      </c>
      <c r="C151"/>
      <c r="D151" s="232">
        <v>515.96</v>
      </c>
    </row>
    <row r="152" spans="1:4" ht="23.25">
      <c r="A152" s="155">
        <v>23984</v>
      </c>
      <c r="B152" s="22">
        <v>37863</v>
      </c>
      <c r="C152"/>
      <c r="D152" s="232">
        <v>515.96</v>
      </c>
    </row>
    <row r="153" spans="1:4" ht="23.25">
      <c r="A153" s="155">
        <v>23985</v>
      </c>
      <c r="B153" s="22">
        <v>37864</v>
      </c>
      <c r="C153"/>
      <c r="D153" s="232">
        <v>516.04</v>
      </c>
    </row>
    <row r="154" spans="1:4" ht="23.25">
      <c r="A154" s="155">
        <v>23986</v>
      </c>
      <c r="B154" s="22">
        <v>37865</v>
      </c>
      <c r="C154"/>
      <c r="D154" s="232">
        <v>516.1218333333333</v>
      </c>
    </row>
    <row r="155" spans="1:4" ht="23.25">
      <c r="A155" s="155">
        <v>23987</v>
      </c>
      <c r="B155" s="22">
        <v>37866</v>
      </c>
      <c r="C155"/>
      <c r="D155" s="232">
        <v>515.9601666666666</v>
      </c>
    </row>
    <row r="156" spans="1:4" ht="23.25">
      <c r="A156" s="155">
        <v>23988</v>
      </c>
      <c r="B156" s="22">
        <v>37867</v>
      </c>
      <c r="C156"/>
      <c r="D156" s="232">
        <v>515.9559999999999</v>
      </c>
    </row>
    <row r="157" spans="1:4" ht="23.25">
      <c r="A157" s="155">
        <v>23989</v>
      </c>
      <c r="B157" s="22">
        <v>37868</v>
      </c>
      <c r="C157"/>
      <c r="D157" s="232">
        <v>515.9418333333333</v>
      </c>
    </row>
    <row r="158" spans="1:4" ht="23.25">
      <c r="A158" s="155">
        <v>23990</v>
      </c>
      <c r="B158" s="22">
        <v>37869</v>
      </c>
      <c r="C158"/>
      <c r="D158" s="232">
        <v>515.9351666666666</v>
      </c>
    </row>
    <row r="159" spans="1:5" ht="23.25">
      <c r="A159" s="155">
        <v>23991</v>
      </c>
      <c r="B159" s="22">
        <v>37870</v>
      </c>
      <c r="C159"/>
      <c r="D159" s="232">
        <v>516.23</v>
      </c>
      <c r="E159" s="193">
        <v>516.226</v>
      </c>
    </row>
    <row r="160" spans="1:4" ht="23.25">
      <c r="A160" s="155">
        <v>23992</v>
      </c>
      <c r="B160" s="22">
        <v>37871</v>
      </c>
      <c r="C160"/>
      <c r="D160" s="232">
        <v>515.9868333333333</v>
      </c>
    </row>
    <row r="161" spans="1:4" ht="23.25">
      <c r="A161" s="155">
        <v>23993</v>
      </c>
      <c r="B161" s="22">
        <v>37872</v>
      </c>
      <c r="C161"/>
      <c r="D161" s="232">
        <v>516.0943333333333</v>
      </c>
    </row>
    <row r="162" spans="1:4" ht="23.25">
      <c r="A162" s="155">
        <v>23994</v>
      </c>
      <c r="B162" s="22">
        <v>37873</v>
      </c>
      <c r="C162"/>
      <c r="D162" s="232">
        <v>516.1230833333333</v>
      </c>
    </row>
    <row r="163" spans="1:4" ht="23.25">
      <c r="A163" s="155">
        <v>23995</v>
      </c>
      <c r="B163" s="22">
        <v>37874</v>
      </c>
      <c r="C163"/>
      <c r="D163" s="232">
        <v>515.95475</v>
      </c>
    </row>
    <row r="164" spans="1:4" ht="23.25">
      <c r="A164" s="155">
        <v>23996</v>
      </c>
      <c r="B164" s="22">
        <v>37875</v>
      </c>
      <c r="C164"/>
      <c r="D164" s="232">
        <v>516.106</v>
      </c>
    </row>
    <row r="165" spans="1:4" ht="23.25">
      <c r="A165" s="155">
        <v>23997</v>
      </c>
      <c r="B165" s="22">
        <v>37876</v>
      </c>
      <c r="C165"/>
      <c r="D165" s="232">
        <v>516.2176666666666</v>
      </c>
    </row>
    <row r="166" spans="1:4" ht="23.25">
      <c r="A166" s="155">
        <v>23998</v>
      </c>
      <c r="B166" s="22">
        <v>37877</v>
      </c>
      <c r="C166"/>
      <c r="D166" s="232">
        <v>516.3055833333333</v>
      </c>
    </row>
    <row r="167" spans="1:4" ht="23.25">
      <c r="A167" s="155">
        <v>23999</v>
      </c>
      <c r="B167" s="22">
        <v>37878</v>
      </c>
      <c r="C167"/>
      <c r="D167" s="232">
        <v>516.3339166666666</v>
      </c>
    </row>
    <row r="168" spans="1:4" ht="23.25">
      <c r="A168" s="155">
        <v>24000</v>
      </c>
      <c r="B168" s="22">
        <v>37879</v>
      </c>
      <c r="C168"/>
      <c r="D168" s="232">
        <v>516.3626666666667</v>
      </c>
    </row>
    <row r="169" spans="1:4" ht="23.25">
      <c r="A169" s="155">
        <v>24001</v>
      </c>
      <c r="B169" s="22">
        <v>37880</v>
      </c>
      <c r="C169"/>
      <c r="D169" s="232">
        <v>516.4039166666666</v>
      </c>
    </row>
    <row r="170" spans="1:4" ht="23.25">
      <c r="A170" s="155">
        <v>24002</v>
      </c>
      <c r="B170" s="22">
        <v>37881</v>
      </c>
      <c r="C170"/>
      <c r="D170" s="232">
        <v>516.4209999999999</v>
      </c>
    </row>
    <row r="171" spans="1:4" ht="23.25">
      <c r="A171" s="155">
        <v>24003</v>
      </c>
      <c r="B171" s="22">
        <v>37882</v>
      </c>
      <c r="C171"/>
      <c r="D171" s="232">
        <v>516.4518333333333</v>
      </c>
    </row>
    <row r="172" spans="1:4" ht="23.25">
      <c r="A172" s="155">
        <v>24004</v>
      </c>
      <c r="B172" s="22">
        <v>37883</v>
      </c>
      <c r="C172"/>
      <c r="D172" s="232">
        <v>516.3984999999999</v>
      </c>
    </row>
    <row r="173" spans="1:4" ht="23.25">
      <c r="A173" s="155">
        <v>24005</v>
      </c>
      <c r="B173" s="22">
        <v>37884</v>
      </c>
      <c r="C173"/>
      <c r="D173" s="232">
        <v>516.3409999999999</v>
      </c>
    </row>
    <row r="174" spans="1:4" ht="23.25">
      <c r="A174" s="155">
        <v>24006</v>
      </c>
      <c r="B174" s="22">
        <v>37885</v>
      </c>
      <c r="C174"/>
      <c r="D174" s="232">
        <v>516.2426666666667</v>
      </c>
    </row>
    <row r="175" spans="1:4" ht="23.25">
      <c r="A175" s="155">
        <v>24007</v>
      </c>
      <c r="B175" s="22">
        <v>37886</v>
      </c>
      <c r="C175"/>
      <c r="D175" s="232">
        <v>516.2764166666666</v>
      </c>
    </row>
    <row r="176" spans="1:4" ht="23.25">
      <c r="A176" s="155">
        <v>24008</v>
      </c>
      <c r="B176" s="22">
        <v>37887</v>
      </c>
      <c r="C176"/>
      <c r="D176" s="232">
        <v>516.6464166666666</v>
      </c>
    </row>
    <row r="177" spans="1:4" ht="23.25">
      <c r="A177" s="155">
        <v>24009</v>
      </c>
      <c r="B177" s="22">
        <v>37888</v>
      </c>
      <c r="C177"/>
      <c r="D177" s="232">
        <v>516.7235</v>
      </c>
    </row>
    <row r="178" spans="1:4" ht="23.25">
      <c r="A178" s="155">
        <v>24010</v>
      </c>
      <c r="B178" s="22">
        <v>37889</v>
      </c>
      <c r="C178"/>
      <c r="D178" s="232">
        <v>516.5468333333333</v>
      </c>
    </row>
    <row r="179" spans="1:4" ht="23.25">
      <c r="A179" s="155">
        <v>24011</v>
      </c>
      <c r="B179" s="22">
        <v>37890</v>
      </c>
      <c r="C179"/>
      <c r="D179" s="232">
        <v>516.4455833333333</v>
      </c>
    </row>
    <row r="180" spans="1:5" ht="23.25">
      <c r="A180" s="155">
        <v>24012</v>
      </c>
      <c r="B180" s="22">
        <v>37891</v>
      </c>
      <c r="C180"/>
      <c r="D180" s="232">
        <v>516.38</v>
      </c>
      <c r="E180" s="193">
        <v>516.376</v>
      </c>
    </row>
    <row r="181" spans="1:4" ht="23.25">
      <c r="A181" s="155">
        <v>24013</v>
      </c>
      <c r="B181" s="22">
        <v>37892</v>
      </c>
      <c r="C181"/>
      <c r="D181" s="232">
        <v>516.3364166666667</v>
      </c>
    </row>
    <row r="182" spans="1:4" ht="23.25">
      <c r="A182" s="155">
        <v>24014</v>
      </c>
      <c r="B182" s="22">
        <v>37893</v>
      </c>
      <c r="C182"/>
      <c r="D182" s="232">
        <v>516.2605833333333</v>
      </c>
    </row>
    <row r="183" spans="1:4" ht="23.25">
      <c r="A183" s="155">
        <v>24015</v>
      </c>
      <c r="B183" s="22">
        <v>37894</v>
      </c>
      <c r="C183"/>
      <c r="D183" s="232">
        <v>516.2943333333333</v>
      </c>
    </row>
    <row r="184" spans="1:4" ht="23.25">
      <c r="A184" s="155">
        <v>24016</v>
      </c>
      <c r="B184" s="22">
        <v>37895</v>
      </c>
      <c r="C184"/>
      <c r="D184" s="232">
        <v>516.35</v>
      </c>
    </row>
    <row r="185" spans="1:4" ht="23.25">
      <c r="A185" s="155">
        <v>24017</v>
      </c>
      <c r="B185" s="22">
        <v>37896</v>
      </c>
      <c r="C185"/>
      <c r="D185" s="232">
        <v>516.38</v>
      </c>
    </row>
    <row r="186" spans="1:4" ht="23.25">
      <c r="A186" s="155">
        <v>24018</v>
      </c>
      <c r="B186" s="22">
        <v>37897</v>
      </c>
      <c r="C186"/>
      <c r="D186" s="232">
        <v>516.45</v>
      </c>
    </row>
    <row r="187" spans="1:4" ht="23.25">
      <c r="A187" s="155">
        <v>24019</v>
      </c>
      <c r="B187" s="22">
        <v>37898</v>
      </c>
      <c r="C187"/>
      <c r="D187" s="232">
        <v>516.41</v>
      </c>
    </row>
    <row r="188" spans="1:4" ht="23.25">
      <c r="A188" s="155">
        <v>24020</v>
      </c>
      <c r="B188" s="22">
        <v>37899</v>
      </c>
      <c r="C188"/>
      <c r="D188" s="232">
        <v>516.31</v>
      </c>
    </row>
    <row r="189" spans="1:4" ht="23.25">
      <c r="A189" s="155">
        <v>24021</v>
      </c>
      <c r="B189" s="22">
        <v>37900</v>
      </c>
      <c r="C189"/>
      <c r="D189" s="232">
        <v>516.27</v>
      </c>
    </row>
    <row r="190" spans="1:4" ht="23.25">
      <c r="A190" s="155">
        <v>24022</v>
      </c>
      <c r="B190" s="22">
        <v>37901</v>
      </c>
      <c r="C190"/>
      <c r="D190" s="232">
        <v>516.24</v>
      </c>
    </row>
    <row r="191" spans="1:4" ht="23.25">
      <c r="A191" s="155">
        <v>24023</v>
      </c>
      <c r="B191" s="22">
        <v>37902</v>
      </c>
      <c r="C191"/>
      <c r="D191" s="232">
        <v>516.23</v>
      </c>
    </row>
    <row r="192" spans="1:4" ht="23.25">
      <c r="A192" s="155">
        <v>24024</v>
      </c>
      <c r="B192" s="22">
        <v>37903</v>
      </c>
      <c r="C192"/>
      <c r="D192" s="232">
        <v>516.26</v>
      </c>
    </row>
    <row r="193" spans="1:5" ht="23.25">
      <c r="A193" s="155">
        <v>24025</v>
      </c>
      <c r="B193" s="22">
        <v>37904</v>
      </c>
      <c r="C193"/>
      <c r="D193" s="232">
        <v>516.38</v>
      </c>
      <c r="E193" s="193">
        <v>516.376</v>
      </c>
    </row>
    <row r="194" spans="1:4" ht="23.25">
      <c r="A194" s="155">
        <v>24026</v>
      </c>
      <c r="B194" s="22">
        <v>37905</v>
      </c>
      <c r="C194"/>
      <c r="D194" s="232">
        <v>516.25</v>
      </c>
    </row>
    <row r="195" spans="1:4" ht="23.25">
      <c r="A195" s="155">
        <v>24027</v>
      </c>
      <c r="B195" s="22">
        <v>37906</v>
      </c>
      <c r="C195"/>
      <c r="D195" s="232">
        <v>516.21</v>
      </c>
    </row>
    <row r="196" spans="1:4" ht="23.25">
      <c r="A196" s="155">
        <v>24028</v>
      </c>
      <c r="B196" s="22">
        <v>37907</v>
      </c>
      <c r="C196"/>
      <c r="D196" s="232">
        <v>516.19</v>
      </c>
    </row>
    <row r="197" spans="1:4" ht="23.25">
      <c r="A197" s="155">
        <v>24029</v>
      </c>
      <c r="B197" s="22">
        <v>37908</v>
      </c>
      <c r="C197"/>
      <c r="D197" s="232">
        <v>516.16</v>
      </c>
    </row>
    <row r="198" spans="1:4" ht="23.25">
      <c r="A198" s="155">
        <v>24030</v>
      </c>
      <c r="B198" s="22">
        <v>37909</v>
      </c>
      <c r="C198"/>
      <c r="D198" s="232">
        <v>516.14</v>
      </c>
    </row>
    <row r="199" spans="1:4" ht="23.25">
      <c r="A199" s="155">
        <v>24031</v>
      </c>
      <c r="B199" s="22">
        <v>37910</v>
      </c>
      <c r="C199"/>
      <c r="D199" s="232">
        <v>516.06</v>
      </c>
    </row>
    <row r="200" spans="1:4" ht="23.25">
      <c r="A200" s="155">
        <v>24032</v>
      </c>
      <c r="B200" s="22">
        <v>37911</v>
      </c>
      <c r="C200"/>
      <c r="D200" s="232">
        <v>516.06</v>
      </c>
    </row>
    <row r="201" spans="1:5" ht="23.25">
      <c r="A201" s="155">
        <v>24033</v>
      </c>
      <c r="B201" s="22">
        <v>37912</v>
      </c>
      <c r="C201"/>
      <c r="D201" s="232">
        <v>516.08</v>
      </c>
      <c r="E201" s="193">
        <v>516.086</v>
      </c>
    </row>
    <row r="202" spans="1:4" ht="23.25">
      <c r="A202" s="155">
        <v>24034</v>
      </c>
      <c r="B202" s="22">
        <v>37913</v>
      </c>
      <c r="C202"/>
      <c r="D202" s="232">
        <v>516.1</v>
      </c>
    </row>
    <row r="203" spans="1:4" ht="23.25">
      <c r="A203" s="155">
        <v>24035</v>
      </c>
      <c r="B203" s="22">
        <v>37914</v>
      </c>
      <c r="C203"/>
      <c r="D203" s="232">
        <v>516.08</v>
      </c>
    </row>
    <row r="204" spans="1:4" ht="23.25">
      <c r="A204" s="155">
        <v>24036</v>
      </c>
      <c r="B204" s="22">
        <v>37915</v>
      </c>
      <c r="C204"/>
      <c r="D204" s="232">
        <v>516.07</v>
      </c>
    </row>
    <row r="205" spans="1:4" ht="23.25">
      <c r="A205" s="155">
        <v>24037</v>
      </c>
      <c r="B205" s="22">
        <v>37916</v>
      </c>
      <c r="C205"/>
      <c r="D205" s="232">
        <v>516.03</v>
      </c>
    </row>
    <row r="206" spans="1:4" ht="23.25">
      <c r="A206" s="155">
        <v>24038</v>
      </c>
      <c r="B206" s="22">
        <v>37917</v>
      </c>
      <c r="C206"/>
      <c r="D206" s="232">
        <v>515.95</v>
      </c>
    </row>
    <row r="207" spans="1:4" ht="23.25">
      <c r="A207" s="155">
        <v>24039</v>
      </c>
      <c r="B207" s="22">
        <v>37918</v>
      </c>
      <c r="C207"/>
      <c r="D207" s="232">
        <v>515.9</v>
      </c>
    </row>
    <row r="208" spans="1:4" ht="23.25">
      <c r="A208" s="155">
        <v>24040</v>
      </c>
      <c r="B208" s="22">
        <v>37919</v>
      </c>
      <c r="C208"/>
      <c r="D208" s="232">
        <v>515.9</v>
      </c>
    </row>
    <row r="209" spans="1:5" ht="23.25">
      <c r="A209" s="155">
        <v>24041</v>
      </c>
      <c r="B209" s="22">
        <v>37920</v>
      </c>
      <c r="C209"/>
      <c r="D209" s="232">
        <v>516.02</v>
      </c>
      <c r="E209" s="193">
        <v>516.016</v>
      </c>
    </row>
    <row r="210" spans="1:4" ht="23.25">
      <c r="A210" s="155">
        <v>24042</v>
      </c>
      <c r="B210" s="22">
        <v>37921</v>
      </c>
      <c r="C210"/>
      <c r="D210" s="232">
        <v>516.04</v>
      </c>
    </row>
    <row r="211" spans="1:4" ht="23.25">
      <c r="A211" s="155">
        <v>24043</v>
      </c>
      <c r="B211" s="22">
        <v>37922</v>
      </c>
      <c r="C211"/>
      <c r="D211" s="232">
        <v>516.04</v>
      </c>
    </row>
    <row r="212" spans="1:4" ht="23.25">
      <c r="A212" s="155">
        <v>24044</v>
      </c>
      <c r="B212" s="22">
        <v>37923</v>
      </c>
      <c r="C212"/>
      <c r="D212" s="232">
        <v>516.03</v>
      </c>
    </row>
    <row r="213" spans="1:4" ht="23.25">
      <c r="A213" s="155">
        <v>24045</v>
      </c>
      <c r="B213" s="22">
        <v>37924</v>
      </c>
      <c r="C213"/>
      <c r="D213" s="232">
        <v>516.03</v>
      </c>
    </row>
    <row r="214" spans="1:4" ht="23.25">
      <c r="A214" s="155">
        <v>24046</v>
      </c>
      <c r="B214" s="22">
        <v>37925</v>
      </c>
      <c r="C214"/>
      <c r="D214" s="232">
        <v>515.99</v>
      </c>
    </row>
    <row r="215" spans="1:4" ht="23.25">
      <c r="A215" s="155">
        <v>24047</v>
      </c>
      <c r="B215" s="22">
        <v>37926</v>
      </c>
      <c r="C215"/>
      <c r="D215" s="232">
        <v>515.97</v>
      </c>
    </row>
    <row r="216" spans="1:4" ht="23.25">
      <c r="A216" s="155">
        <v>24048</v>
      </c>
      <c r="B216" s="22">
        <v>37927</v>
      </c>
      <c r="C216"/>
      <c r="D216" s="232">
        <v>516</v>
      </c>
    </row>
    <row r="217" spans="1:5" ht="23.25">
      <c r="A217" s="155">
        <v>24049</v>
      </c>
      <c r="B217" s="22">
        <v>37928</v>
      </c>
      <c r="C217"/>
      <c r="D217" s="232">
        <v>515.96</v>
      </c>
      <c r="E217" s="193">
        <v>515.96</v>
      </c>
    </row>
    <row r="218" spans="1:4" ht="23.25">
      <c r="A218" s="155">
        <v>24050</v>
      </c>
      <c r="B218" s="22">
        <v>37929</v>
      </c>
      <c r="C218"/>
      <c r="D218" s="232">
        <v>515.93</v>
      </c>
    </row>
    <row r="219" spans="1:4" ht="23.25">
      <c r="A219" s="155">
        <v>24051</v>
      </c>
      <c r="B219" s="22">
        <v>37930</v>
      </c>
      <c r="C219"/>
      <c r="D219" s="232">
        <v>515.93</v>
      </c>
    </row>
    <row r="220" spans="1:4" ht="23.25">
      <c r="A220" s="155">
        <v>24052</v>
      </c>
      <c r="B220" s="22">
        <v>37931</v>
      </c>
      <c r="C220"/>
      <c r="D220" s="232">
        <v>515.93</v>
      </c>
    </row>
    <row r="221" spans="1:4" ht="23.25">
      <c r="A221" s="155">
        <v>24053</v>
      </c>
      <c r="B221" s="22">
        <v>37932</v>
      </c>
      <c r="C221"/>
      <c r="D221" s="232">
        <v>515.91</v>
      </c>
    </row>
    <row r="222" spans="1:4" ht="23.25">
      <c r="A222" s="155">
        <v>24054</v>
      </c>
      <c r="B222" s="22">
        <v>37933</v>
      </c>
      <c r="C222"/>
      <c r="D222" s="232">
        <v>515.91</v>
      </c>
    </row>
    <row r="223" spans="1:5" ht="23.25">
      <c r="A223" s="155">
        <v>24055</v>
      </c>
      <c r="B223" s="22">
        <v>37934</v>
      </c>
      <c r="C223"/>
      <c r="D223" s="232">
        <v>515.91</v>
      </c>
      <c r="E223" s="193">
        <v>515.91</v>
      </c>
    </row>
    <row r="224" spans="1:4" ht="23.25">
      <c r="A224" s="155">
        <v>24056</v>
      </c>
      <c r="B224" s="22">
        <v>37935</v>
      </c>
      <c r="C224"/>
      <c r="D224" s="232">
        <v>515.9</v>
      </c>
    </row>
    <row r="225" spans="1:4" ht="23.25">
      <c r="A225" s="155">
        <v>24057</v>
      </c>
      <c r="B225" s="22">
        <v>37936</v>
      </c>
      <c r="C225"/>
      <c r="D225" s="232">
        <v>515.86</v>
      </c>
    </row>
    <row r="226" spans="1:4" ht="23.25">
      <c r="A226" s="155">
        <v>24058</v>
      </c>
      <c r="B226" s="22">
        <v>37937</v>
      </c>
      <c r="C226"/>
      <c r="D226" s="232">
        <v>515.86</v>
      </c>
    </row>
    <row r="227" spans="1:4" ht="23.25">
      <c r="A227" s="155">
        <v>24059</v>
      </c>
      <c r="B227" s="22">
        <v>37938</v>
      </c>
      <c r="C227"/>
      <c r="D227" s="232">
        <v>515.86</v>
      </c>
    </row>
    <row r="228" spans="1:5" ht="24">
      <c r="A228" s="155">
        <v>24060</v>
      </c>
      <c r="B228" s="22">
        <v>37939</v>
      </c>
      <c r="C228"/>
      <c r="D228" s="232">
        <v>515.83</v>
      </c>
      <c r="E228" s="192"/>
    </row>
    <row r="229" spans="1:4" ht="23.25">
      <c r="A229" s="155">
        <v>24061</v>
      </c>
      <c r="B229" s="22">
        <v>37940</v>
      </c>
      <c r="C229"/>
      <c r="D229" s="232">
        <v>515.76</v>
      </c>
    </row>
    <row r="230" spans="1:4" ht="23.25">
      <c r="A230" s="155">
        <v>24062</v>
      </c>
      <c r="B230" s="22">
        <v>37941</v>
      </c>
      <c r="C230"/>
      <c r="D230" s="232">
        <v>515.76</v>
      </c>
    </row>
    <row r="231" spans="1:4" ht="23.25">
      <c r="A231" s="155">
        <v>24063</v>
      </c>
      <c r="B231" s="22">
        <v>37942</v>
      </c>
      <c r="C231"/>
      <c r="D231" s="232">
        <v>515.76</v>
      </c>
    </row>
    <row r="232" spans="1:4" ht="23.25">
      <c r="A232" s="155">
        <v>24064</v>
      </c>
      <c r="B232" s="22">
        <v>37943</v>
      </c>
      <c r="C232"/>
      <c r="D232" s="232">
        <v>515.76</v>
      </c>
    </row>
    <row r="233" spans="1:4" ht="23.25">
      <c r="A233" s="155">
        <v>24065</v>
      </c>
      <c r="B233" s="22">
        <v>37944</v>
      </c>
      <c r="C233"/>
      <c r="D233" s="232">
        <v>515.76</v>
      </c>
    </row>
    <row r="234" spans="1:4" ht="23.25">
      <c r="A234" s="155">
        <v>24066</v>
      </c>
      <c r="B234" s="22">
        <v>37945</v>
      </c>
      <c r="C234"/>
      <c r="D234" s="232">
        <v>515.75</v>
      </c>
    </row>
    <row r="235" spans="1:4" ht="23.25">
      <c r="A235" s="155">
        <v>24067</v>
      </c>
      <c r="B235" s="22">
        <v>37946</v>
      </c>
      <c r="C235"/>
      <c r="D235" s="232">
        <v>515.74</v>
      </c>
    </row>
    <row r="236" spans="1:4" ht="23.25">
      <c r="A236" s="155">
        <v>24068</v>
      </c>
      <c r="B236" s="22">
        <v>37947</v>
      </c>
      <c r="C236"/>
      <c r="D236" s="232">
        <v>515.72</v>
      </c>
    </row>
    <row r="237" spans="1:5" ht="24">
      <c r="A237" s="155">
        <v>24069</v>
      </c>
      <c r="B237" s="22">
        <v>37948</v>
      </c>
      <c r="C237"/>
      <c r="D237" s="232">
        <v>515.71</v>
      </c>
      <c r="E237" s="192">
        <v>515.71</v>
      </c>
    </row>
    <row r="238" spans="1:4" ht="23.25">
      <c r="A238" s="155">
        <v>24070</v>
      </c>
      <c r="B238" s="22">
        <v>37949</v>
      </c>
      <c r="C238"/>
      <c r="D238" s="232">
        <v>515.71</v>
      </c>
    </row>
    <row r="239" spans="1:4" ht="23.25">
      <c r="A239" s="155">
        <v>24071</v>
      </c>
      <c r="B239" s="22">
        <v>37950</v>
      </c>
      <c r="C239"/>
      <c r="D239" s="232">
        <v>515.71</v>
      </c>
    </row>
    <row r="240" spans="1:4" ht="23.25">
      <c r="A240" s="155">
        <v>24072</v>
      </c>
      <c r="B240" s="22">
        <v>37951</v>
      </c>
      <c r="C240"/>
      <c r="D240" s="232">
        <v>515.71</v>
      </c>
    </row>
    <row r="241" spans="1:5" ht="24">
      <c r="A241" s="155">
        <v>24073</v>
      </c>
      <c r="B241" s="22">
        <v>37952</v>
      </c>
      <c r="C241"/>
      <c r="D241" s="232">
        <v>515.7</v>
      </c>
      <c r="E241" s="192"/>
    </row>
    <row r="242" spans="1:4" ht="23.25">
      <c r="A242" s="155">
        <v>24074</v>
      </c>
      <c r="B242" s="22">
        <v>37953</v>
      </c>
      <c r="C242"/>
      <c r="D242" s="232">
        <v>515.71</v>
      </c>
    </row>
    <row r="243" spans="1:4" ht="23.25">
      <c r="A243" s="155">
        <v>24075</v>
      </c>
      <c r="B243" s="22">
        <v>37954</v>
      </c>
      <c r="C243"/>
      <c r="D243" s="232">
        <v>515.71</v>
      </c>
    </row>
    <row r="244" spans="1:4" ht="23.25">
      <c r="A244" s="155">
        <v>24076</v>
      </c>
      <c r="B244" s="22">
        <v>37955</v>
      </c>
      <c r="C244"/>
      <c r="D244" s="232">
        <v>515.71</v>
      </c>
    </row>
    <row r="245" spans="1:4" ht="23.25">
      <c r="A245" s="155">
        <v>24077</v>
      </c>
      <c r="B245" s="22">
        <v>37956</v>
      </c>
      <c r="C245"/>
      <c r="D245" s="232">
        <v>515.69</v>
      </c>
    </row>
    <row r="246" spans="1:4" ht="23.25">
      <c r="A246" s="155">
        <v>24078</v>
      </c>
      <c r="B246" s="22">
        <v>37957</v>
      </c>
      <c r="C246"/>
      <c r="D246" s="232">
        <v>515.69</v>
      </c>
    </row>
    <row r="247" spans="1:4" ht="23.25">
      <c r="A247" s="155">
        <v>24079</v>
      </c>
      <c r="B247" s="22">
        <v>37958</v>
      </c>
      <c r="C247"/>
      <c r="D247" s="232">
        <v>515.69</v>
      </c>
    </row>
    <row r="248" spans="1:4" ht="23.25">
      <c r="A248" s="155">
        <v>24080</v>
      </c>
      <c r="B248" s="22">
        <v>37959</v>
      </c>
      <c r="C248"/>
      <c r="D248" s="232">
        <v>515.69</v>
      </c>
    </row>
    <row r="249" spans="1:4" ht="23.25">
      <c r="A249" s="155">
        <v>24081</v>
      </c>
      <c r="B249" s="22">
        <v>37960</v>
      </c>
      <c r="C249"/>
      <c r="D249" s="232">
        <v>515.69</v>
      </c>
    </row>
    <row r="250" spans="1:4" ht="23.25">
      <c r="A250" s="155">
        <v>24082</v>
      </c>
      <c r="B250" s="22">
        <v>37961</v>
      </c>
      <c r="C250"/>
      <c r="D250" s="232">
        <v>515.69</v>
      </c>
    </row>
    <row r="251" spans="1:4" ht="23.25">
      <c r="A251" s="155">
        <v>24083</v>
      </c>
      <c r="B251" s="22">
        <v>37962</v>
      </c>
      <c r="C251"/>
      <c r="D251" s="232">
        <v>515.69</v>
      </c>
    </row>
    <row r="252" spans="1:4" ht="23.25">
      <c r="A252" s="155">
        <v>24084</v>
      </c>
      <c r="B252" s="22">
        <v>37963</v>
      </c>
      <c r="C252"/>
      <c r="D252" s="232">
        <v>515.68</v>
      </c>
    </row>
    <row r="253" spans="1:4" ht="23.25">
      <c r="A253" s="155">
        <v>24085</v>
      </c>
      <c r="B253" s="22">
        <v>37964</v>
      </c>
      <c r="C253"/>
      <c r="D253" s="232">
        <v>515.67</v>
      </c>
    </row>
    <row r="254" spans="1:4" ht="23.25">
      <c r="A254" s="155">
        <v>24086</v>
      </c>
      <c r="B254" s="22">
        <v>37965</v>
      </c>
      <c r="C254"/>
      <c r="D254" s="232">
        <v>515.66</v>
      </c>
    </row>
    <row r="255" spans="1:4" ht="23.25">
      <c r="A255" s="155">
        <v>24087</v>
      </c>
      <c r="B255" s="22">
        <v>37966</v>
      </c>
      <c r="C255"/>
      <c r="D255" s="232">
        <v>515.66</v>
      </c>
    </row>
    <row r="256" spans="1:4" ht="23.25">
      <c r="A256" s="155">
        <v>24088</v>
      </c>
      <c r="B256" s="22">
        <v>37967</v>
      </c>
      <c r="C256"/>
      <c r="D256" s="232">
        <v>515.66</v>
      </c>
    </row>
    <row r="257" spans="1:4" ht="23.25">
      <c r="A257" s="155">
        <v>24089</v>
      </c>
      <c r="B257" s="22">
        <v>37968</v>
      </c>
      <c r="C257"/>
      <c r="D257" s="232">
        <v>515.66</v>
      </c>
    </row>
    <row r="258" spans="1:4" ht="23.25">
      <c r="A258" s="155">
        <v>24090</v>
      </c>
      <c r="B258" s="22">
        <v>37969</v>
      </c>
      <c r="C258"/>
      <c r="D258" s="232">
        <v>515.66</v>
      </c>
    </row>
    <row r="259" spans="1:5" ht="23.25">
      <c r="A259" s="155">
        <v>24091</v>
      </c>
      <c r="B259" s="22">
        <v>37970</v>
      </c>
      <c r="C259"/>
      <c r="D259" s="232">
        <v>515.64</v>
      </c>
      <c r="E259" s="193">
        <v>515.64</v>
      </c>
    </row>
    <row r="260" spans="1:4" ht="23.25">
      <c r="A260" s="155">
        <v>24092</v>
      </c>
      <c r="B260" s="22">
        <v>37971</v>
      </c>
      <c r="C260"/>
      <c r="D260" s="232">
        <v>515.64</v>
      </c>
    </row>
    <row r="261" spans="1:4" ht="23.25">
      <c r="A261" s="155">
        <v>24093</v>
      </c>
      <c r="B261" s="22">
        <v>37972</v>
      </c>
      <c r="C261"/>
      <c r="D261" s="232">
        <v>515.64</v>
      </c>
    </row>
    <row r="262" spans="1:4" ht="23.25">
      <c r="A262" s="155">
        <v>24094</v>
      </c>
      <c r="B262" s="22">
        <v>37973</v>
      </c>
      <c r="C262"/>
      <c r="D262" s="232">
        <v>515.64</v>
      </c>
    </row>
    <row r="263" spans="1:4" ht="23.25">
      <c r="A263" s="155">
        <v>24095</v>
      </c>
      <c r="B263" s="22">
        <v>37974</v>
      </c>
      <c r="C263"/>
      <c r="D263" s="232">
        <v>515.64</v>
      </c>
    </row>
    <row r="264" spans="1:4" ht="23.25">
      <c r="A264" s="155">
        <v>24096</v>
      </c>
      <c r="B264" s="22">
        <v>37975</v>
      </c>
      <c r="C264"/>
      <c r="D264" s="232">
        <v>515.62</v>
      </c>
    </row>
    <row r="265" spans="1:5" ht="23.25">
      <c r="A265" s="155">
        <v>24097</v>
      </c>
      <c r="B265" s="22">
        <v>37976</v>
      </c>
      <c r="C265"/>
      <c r="D265" s="232">
        <v>515.62</v>
      </c>
      <c r="E265" s="193">
        <v>515.62</v>
      </c>
    </row>
    <row r="266" spans="1:4" ht="23.25">
      <c r="A266" s="155">
        <v>24098</v>
      </c>
      <c r="B266" s="22">
        <v>37977</v>
      </c>
      <c r="C266"/>
      <c r="D266" s="232">
        <v>515.62</v>
      </c>
    </row>
    <row r="267" spans="1:4" ht="23.25">
      <c r="A267" s="155">
        <v>24099</v>
      </c>
      <c r="B267" s="22">
        <v>37978</v>
      </c>
      <c r="C267"/>
      <c r="D267" s="232">
        <v>515.61</v>
      </c>
    </row>
    <row r="268" spans="1:4" ht="23.25">
      <c r="A268" s="155">
        <v>24100</v>
      </c>
      <c r="B268" s="22">
        <v>37979</v>
      </c>
      <c r="C268"/>
      <c r="D268" s="232">
        <v>515.61</v>
      </c>
    </row>
    <row r="269" spans="1:4" ht="23.25">
      <c r="A269" s="155">
        <v>24101</v>
      </c>
      <c r="B269" s="22">
        <v>37980</v>
      </c>
      <c r="C269"/>
      <c r="D269" s="232">
        <v>515.61</v>
      </c>
    </row>
    <row r="270" spans="1:4" ht="23.25">
      <c r="A270" s="155">
        <v>24102</v>
      </c>
      <c r="B270" s="22">
        <v>37981</v>
      </c>
      <c r="C270"/>
      <c r="D270" s="232">
        <v>515.6</v>
      </c>
    </row>
    <row r="271" spans="1:4" ht="23.25">
      <c r="A271" s="155">
        <v>24103</v>
      </c>
      <c r="B271" s="22">
        <v>37982</v>
      </c>
      <c r="C271"/>
      <c r="D271" s="232">
        <v>515.58</v>
      </c>
    </row>
    <row r="272" spans="1:4" ht="23.25">
      <c r="A272" s="155">
        <v>24104</v>
      </c>
      <c r="B272" s="22">
        <v>37983</v>
      </c>
      <c r="C272"/>
      <c r="D272" s="232">
        <v>515.59</v>
      </c>
    </row>
    <row r="273" spans="1:4" ht="23.25">
      <c r="A273" s="155">
        <v>24105</v>
      </c>
      <c r="B273" s="22">
        <v>37984</v>
      </c>
      <c r="C273"/>
      <c r="D273" s="232">
        <v>515.6</v>
      </c>
    </row>
    <row r="274" spans="1:4" ht="23.25">
      <c r="A274" s="155">
        <v>24106</v>
      </c>
      <c r="B274" s="22">
        <v>37985</v>
      </c>
      <c r="C274"/>
      <c r="D274" s="232">
        <v>515.6</v>
      </c>
    </row>
    <row r="275" spans="1:4" ht="23.25">
      <c r="A275" s="155">
        <v>24107</v>
      </c>
      <c r="B275" s="22">
        <v>37986</v>
      </c>
      <c r="C275"/>
      <c r="D275" s="232">
        <v>515.6</v>
      </c>
    </row>
    <row r="276" spans="1:4" ht="23.25">
      <c r="A276" s="155">
        <v>24108</v>
      </c>
      <c r="B276" s="22">
        <v>37987</v>
      </c>
      <c r="C276"/>
      <c r="D276" s="232">
        <v>515.596</v>
      </c>
    </row>
    <row r="277" spans="1:4" ht="23.25">
      <c r="A277" s="155">
        <v>24109</v>
      </c>
      <c r="B277" s="22">
        <v>37988</v>
      </c>
      <c r="C277"/>
      <c r="D277" s="232">
        <v>515.596</v>
      </c>
    </row>
    <row r="278" spans="1:4" ht="23.25">
      <c r="A278" s="155">
        <v>24110</v>
      </c>
      <c r="B278" s="22">
        <v>37989</v>
      </c>
      <c r="C278"/>
      <c r="D278" s="232">
        <v>515.596</v>
      </c>
    </row>
    <row r="279" spans="1:4" ht="23.25">
      <c r="A279" s="155">
        <v>24111</v>
      </c>
      <c r="B279" s="22">
        <v>37990</v>
      </c>
      <c r="C279"/>
      <c r="D279" s="232">
        <v>515.596</v>
      </c>
    </row>
    <row r="280" spans="1:4" ht="23.25">
      <c r="A280" s="155">
        <v>24112</v>
      </c>
      <c r="B280" s="22">
        <v>37991</v>
      </c>
      <c r="C280"/>
      <c r="D280" s="232">
        <v>515.596</v>
      </c>
    </row>
    <row r="281" spans="1:4" ht="23.25">
      <c r="A281" s="155">
        <v>24113</v>
      </c>
      <c r="B281" s="22">
        <v>37992</v>
      </c>
      <c r="C281"/>
      <c r="D281" s="232">
        <v>515.596</v>
      </c>
    </row>
    <row r="282" spans="1:10" ht="24">
      <c r="A282" s="155">
        <v>24114</v>
      </c>
      <c r="B282" s="22">
        <v>37993</v>
      </c>
      <c r="C282"/>
      <c r="D282" s="232">
        <v>515.5885</v>
      </c>
      <c r="J282" s="13"/>
    </row>
    <row r="283" spans="1:10" ht="24">
      <c r="A283" s="155">
        <v>24115</v>
      </c>
      <c r="B283" s="22">
        <v>37994</v>
      </c>
      <c r="C283"/>
      <c r="D283" s="232">
        <v>515.5576666666666</v>
      </c>
      <c r="J283" s="13"/>
    </row>
    <row r="284" spans="1:10" ht="24">
      <c r="A284" s="155">
        <v>24116</v>
      </c>
      <c r="B284" s="22">
        <v>37995</v>
      </c>
      <c r="C284"/>
      <c r="D284" s="232">
        <v>515.5559999999999</v>
      </c>
      <c r="J284" s="13"/>
    </row>
    <row r="285" spans="1:10" ht="24">
      <c r="A285" s="155">
        <v>24117</v>
      </c>
      <c r="B285" s="22">
        <v>37996</v>
      </c>
      <c r="C285"/>
      <c r="D285" s="232">
        <v>515.5559999999999</v>
      </c>
      <c r="E285" s="193">
        <v>515.56</v>
      </c>
      <c r="J285" s="13"/>
    </row>
    <row r="286" spans="1:10" ht="24">
      <c r="A286" s="155">
        <v>24118</v>
      </c>
      <c r="B286" s="22">
        <v>37997</v>
      </c>
      <c r="C286"/>
      <c r="D286" s="232">
        <v>515.5559999999999</v>
      </c>
      <c r="J286" s="13"/>
    </row>
    <row r="287" spans="1:10" ht="24">
      <c r="A287" s="155">
        <v>24119</v>
      </c>
      <c r="B287" s="22">
        <v>37998</v>
      </c>
      <c r="C287"/>
      <c r="D287" s="232">
        <v>515.5559999999999</v>
      </c>
      <c r="J287" s="13"/>
    </row>
    <row r="288" spans="1:10" ht="24">
      <c r="A288" s="155">
        <v>24120</v>
      </c>
      <c r="B288" s="22">
        <v>37999</v>
      </c>
      <c r="C288"/>
      <c r="D288" s="232">
        <v>515.5559999999999</v>
      </c>
      <c r="J288" s="13"/>
    </row>
    <row r="289" spans="1:10" ht="24">
      <c r="A289" s="155">
        <v>24121</v>
      </c>
      <c r="B289" s="22">
        <v>38000</v>
      </c>
      <c r="C289"/>
      <c r="D289" s="232">
        <v>515.5559999999999</v>
      </c>
      <c r="J289" s="13"/>
    </row>
    <row r="290" spans="1:10" ht="24">
      <c r="A290" s="155">
        <v>24122</v>
      </c>
      <c r="B290" s="22">
        <v>38001</v>
      </c>
      <c r="C290"/>
      <c r="D290" s="232">
        <v>515.5559999999999</v>
      </c>
      <c r="J290" s="13"/>
    </row>
    <row r="291" spans="1:4" ht="23.25">
      <c r="A291" s="155">
        <v>24123</v>
      </c>
      <c r="B291" s="22">
        <v>38002</v>
      </c>
      <c r="C291"/>
      <c r="D291" s="232">
        <v>515.5559999999999</v>
      </c>
    </row>
    <row r="292" spans="1:4" ht="23.25">
      <c r="A292" s="155">
        <v>24124</v>
      </c>
      <c r="B292" s="22">
        <v>38003</v>
      </c>
      <c r="C292"/>
      <c r="D292" s="232">
        <v>515.5559999999999</v>
      </c>
    </row>
    <row r="293" spans="1:4" ht="23.25">
      <c r="A293" s="155">
        <v>24125</v>
      </c>
      <c r="B293" s="22">
        <v>38004</v>
      </c>
      <c r="C293"/>
      <c r="D293" s="232">
        <v>515.5559999999999</v>
      </c>
    </row>
    <row r="294" spans="1:4" ht="23.25">
      <c r="A294" s="155">
        <v>24126</v>
      </c>
      <c r="B294" s="22">
        <v>38005</v>
      </c>
      <c r="C294"/>
      <c r="D294" s="232">
        <v>515.5559999999999</v>
      </c>
    </row>
    <row r="295" spans="1:4" ht="23.25">
      <c r="A295" s="155">
        <v>24127</v>
      </c>
      <c r="B295" s="22">
        <v>38006</v>
      </c>
      <c r="C295"/>
      <c r="D295" s="232">
        <v>515.5559999999999</v>
      </c>
    </row>
    <row r="296" spans="1:4" ht="23.25">
      <c r="A296" s="155">
        <v>24128</v>
      </c>
      <c r="B296" s="22">
        <v>38007</v>
      </c>
      <c r="C296"/>
      <c r="D296" s="232">
        <v>515.5559999999999</v>
      </c>
    </row>
    <row r="297" spans="1:4" ht="23.25">
      <c r="A297" s="155">
        <v>24129</v>
      </c>
      <c r="B297" s="22">
        <v>38008</v>
      </c>
      <c r="C297"/>
      <c r="D297" s="232">
        <v>515.5459999999999</v>
      </c>
    </row>
    <row r="298" spans="1:4" ht="23.25">
      <c r="A298" s="155">
        <v>24130</v>
      </c>
      <c r="B298" s="22">
        <v>38009</v>
      </c>
      <c r="C298"/>
      <c r="D298" s="232">
        <v>515.526</v>
      </c>
    </row>
    <row r="299" spans="1:4" ht="23.25">
      <c r="A299" s="155">
        <v>24131</v>
      </c>
      <c r="B299" s="22">
        <v>38010</v>
      </c>
      <c r="C299"/>
      <c r="D299" s="232">
        <v>515.526</v>
      </c>
    </row>
    <row r="300" spans="1:5" ht="23.25">
      <c r="A300" s="155">
        <v>24132</v>
      </c>
      <c r="B300" s="22">
        <v>38011</v>
      </c>
      <c r="C300"/>
      <c r="D300" s="232">
        <v>515.54</v>
      </c>
      <c r="E300" s="193">
        <v>515.54</v>
      </c>
    </row>
    <row r="301" spans="1:4" ht="23.25">
      <c r="A301" s="155">
        <v>24133</v>
      </c>
      <c r="B301" s="22">
        <v>38012</v>
      </c>
      <c r="C301"/>
      <c r="D301" s="232">
        <v>515.516</v>
      </c>
    </row>
    <row r="302" spans="1:4" ht="23.25">
      <c r="A302" s="155">
        <v>24134</v>
      </c>
      <c r="B302" s="22">
        <v>38013</v>
      </c>
      <c r="C302"/>
      <c r="D302" s="232">
        <v>515.516</v>
      </c>
    </row>
    <row r="303" spans="1:4" ht="23.25">
      <c r="A303" s="155">
        <v>24135</v>
      </c>
      <c r="B303" s="22">
        <v>38014</v>
      </c>
      <c r="C303"/>
      <c r="D303" s="232">
        <v>515.516</v>
      </c>
    </row>
    <row r="304" spans="1:4" ht="23.25">
      <c r="A304" s="155">
        <v>24136</v>
      </c>
      <c r="B304" s="22">
        <v>38015</v>
      </c>
      <c r="C304"/>
      <c r="D304" s="232">
        <v>515.516</v>
      </c>
    </row>
    <row r="305" spans="1:4" ht="23.25">
      <c r="A305" s="155">
        <v>24137</v>
      </c>
      <c r="B305" s="22">
        <v>38016</v>
      </c>
      <c r="C305"/>
      <c r="D305" s="232">
        <v>515.516</v>
      </c>
    </row>
    <row r="306" spans="1:4" ht="23.25">
      <c r="A306" s="155">
        <v>24138</v>
      </c>
      <c r="B306" s="22">
        <v>38017</v>
      </c>
      <c r="C306"/>
      <c r="D306" s="232">
        <v>515.516</v>
      </c>
    </row>
    <row r="307" spans="1:4" ht="23.25">
      <c r="A307" s="155">
        <v>24139</v>
      </c>
      <c r="B307" s="22">
        <v>38018</v>
      </c>
      <c r="C307"/>
      <c r="D307" s="232">
        <v>515.52</v>
      </c>
    </row>
    <row r="308" spans="1:4" ht="23.25">
      <c r="A308" s="155">
        <v>24140</v>
      </c>
      <c r="B308" s="22">
        <v>38019</v>
      </c>
      <c r="C308"/>
      <c r="D308" s="232">
        <v>515.52</v>
      </c>
    </row>
    <row r="309" spans="1:4" ht="23.25">
      <c r="A309" s="155">
        <v>24141</v>
      </c>
      <c r="B309" s="22">
        <v>38020</v>
      </c>
      <c r="C309"/>
      <c r="D309" s="232">
        <v>515.51</v>
      </c>
    </row>
    <row r="310" spans="1:4" ht="23.25">
      <c r="A310" s="155">
        <v>24142</v>
      </c>
      <c r="B310" s="22">
        <v>38021</v>
      </c>
      <c r="C310"/>
      <c r="D310" s="232">
        <v>515.49</v>
      </c>
    </row>
    <row r="311" spans="1:4" ht="23.25">
      <c r="A311" s="155">
        <v>24143</v>
      </c>
      <c r="B311" s="22">
        <v>38022</v>
      </c>
      <c r="C311"/>
      <c r="D311" s="232">
        <v>515.49</v>
      </c>
    </row>
    <row r="312" spans="1:4" ht="23.25">
      <c r="A312" s="155">
        <v>24144</v>
      </c>
      <c r="B312" s="22">
        <v>38023</v>
      </c>
      <c r="C312"/>
      <c r="D312" s="232">
        <v>515.51</v>
      </c>
    </row>
    <row r="313" spans="1:5" ht="23.25">
      <c r="A313" s="155">
        <v>24145</v>
      </c>
      <c r="B313" s="22">
        <v>38024</v>
      </c>
      <c r="C313"/>
      <c r="D313" s="232">
        <v>515.5</v>
      </c>
      <c r="E313" s="193">
        <v>515.5</v>
      </c>
    </row>
    <row r="314" spans="1:4" ht="23.25">
      <c r="A314" s="155">
        <v>24146</v>
      </c>
      <c r="B314" s="22">
        <v>38025</v>
      </c>
      <c r="C314"/>
      <c r="D314" s="232">
        <v>515.5</v>
      </c>
    </row>
    <row r="315" spans="1:4" ht="23.25">
      <c r="A315" s="155">
        <v>24147</v>
      </c>
      <c r="B315" s="22">
        <v>38026</v>
      </c>
      <c r="C315"/>
      <c r="D315" s="232">
        <v>515.5</v>
      </c>
    </row>
    <row r="316" spans="1:4" ht="23.25">
      <c r="A316" s="155">
        <v>24148</v>
      </c>
      <c r="B316" s="22">
        <v>38027</v>
      </c>
      <c r="C316"/>
      <c r="D316" s="232">
        <v>515.5</v>
      </c>
    </row>
    <row r="317" spans="1:4" ht="23.25">
      <c r="A317" s="155">
        <v>24149</v>
      </c>
      <c r="B317" s="22">
        <v>38028</v>
      </c>
      <c r="C317"/>
      <c r="D317" s="232">
        <v>515.5</v>
      </c>
    </row>
    <row r="318" spans="1:4" ht="23.25">
      <c r="A318" s="155">
        <v>24150</v>
      </c>
      <c r="B318" s="22">
        <v>38029</v>
      </c>
      <c r="C318"/>
      <c r="D318" s="232">
        <v>515.5</v>
      </c>
    </row>
    <row r="319" spans="1:4" ht="23.25">
      <c r="A319" s="155">
        <v>24151</v>
      </c>
      <c r="B319" s="22">
        <v>38030</v>
      </c>
      <c r="C319"/>
      <c r="D319" s="232">
        <v>515.5</v>
      </c>
    </row>
    <row r="320" spans="1:4" ht="23.25">
      <c r="A320" s="155">
        <v>24152</v>
      </c>
      <c r="B320" s="22">
        <v>38031</v>
      </c>
      <c r="C320"/>
      <c r="D320" s="232">
        <v>515.49</v>
      </c>
    </row>
    <row r="321" spans="1:4" ht="23.25">
      <c r="A321" s="155">
        <v>24153</v>
      </c>
      <c r="B321" s="22">
        <v>38032</v>
      </c>
      <c r="C321"/>
      <c r="D321" s="232">
        <v>515.49</v>
      </c>
    </row>
    <row r="322" spans="1:5" ht="23.25">
      <c r="A322" s="155">
        <v>24154</v>
      </c>
      <c r="B322" s="22">
        <v>38033</v>
      </c>
      <c r="C322"/>
      <c r="D322" s="232">
        <v>515.56</v>
      </c>
      <c r="E322" s="193">
        <v>515.56</v>
      </c>
    </row>
    <row r="323" spans="1:4" ht="23.25">
      <c r="A323" s="155">
        <v>24155</v>
      </c>
      <c r="B323" s="22">
        <v>38034</v>
      </c>
      <c r="C323"/>
      <c r="D323" s="232">
        <v>515.53</v>
      </c>
    </row>
    <row r="324" spans="1:4" ht="23.25">
      <c r="A324" s="155">
        <v>24156</v>
      </c>
      <c r="B324" s="22">
        <v>38035</v>
      </c>
      <c r="C324"/>
      <c r="D324" s="232">
        <v>515.52</v>
      </c>
    </row>
    <row r="325" spans="1:4" ht="23.25">
      <c r="A325" s="155">
        <v>24157</v>
      </c>
      <c r="B325" s="22">
        <v>38036</v>
      </c>
      <c r="C325"/>
      <c r="D325" s="232">
        <v>515.52</v>
      </c>
    </row>
    <row r="326" spans="1:4" ht="23.25">
      <c r="A326" s="155">
        <v>24158</v>
      </c>
      <c r="B326" s="22">
        <v>38037</v>
      </c>
      <c r="C326"/>
      <c r="D326" s="232">
        <v>515.51</v>
      </c>
    </row>
    <row r="327" spans="1:4" ht="23.25">
      <c r="A327" s="155">
        <v>24159</v>
      </c>
      <c r="B327" s="22">
        <v>38038</v>
      </c>
      <c r="C327"/>
      <c r="D327" s="232">
        <v>515.51</v>
      </c>
    </row>
    <row r="328" spans="1:4" ht="23.25">
      <c r="A328" s="155">
        <v>24160</v>
      </c>
      <c r="B328" s="22">
        <v>38039</v>
      </c>
      <c r="C328"/>
      <c r="D328" s="232">
        <v>515.5</v>
      </c>
    </row>
    <row r="329" spans="1:4" ht="23.25">
      <c r="A329" s="155">
        <v>24161</v>
      </c>
      <c r="B329" s="22">
        <v>38040</v>
      </c>
      <c r="C329"/>
      <c r="D329" s="232">
        <v>515.5</v>
      </c>
    </row>
    <row r="330" spans="1:4" ht="23.25">
      <c r="A330" s="155">
        <v>24162</v>
      </c>
      <c r="B330" s="22">
        <v>38041</v>
      </c>
      <c r="C330"/>
      <c r="D330" s="232">
        <v>515.5</v>
      </c>
    </row>
    <row r="331" spans="1:4" ht="23.25">
      <c r="A331" s="155">
        <v>24163</v>
      </c>
      <c r="B331" s="22">
        <v>38042</v>
      </c>
      <c r="C331"/>
      <c r="D331" s="232">
        <v>515.5</v>
      </c>
    </row>
    <row r="332" spans="1:4" ht="23.25">
      <c r="A332" s="155">
        <v>24164</v>
      </c>
      <c r="B332" s="22">
        <v>38043</v>
      </c>
      <c r="C332"/>
      <c r="D332" s="232">
        <v>515.5</v>
      </c>
    </row>
    <row r="333" spans="1:4" ht="23.25">
      <c r="A333" s="155">
        <v>24165</v>
      </c>
      <c r="B333" s="22">
        <v>38044</v>
      </c>
      <c r="C333"/>
      <c r="D333" s="232">
        <v>515.5</v>
      </c>
    </row>
    <row r="334" spans="1:4" ht="23.25">
      <c r="A334" s="155">
        <v>24166</v>
      </c>
      <c r="B334" s="22">
        <v>38045</v>
      </c>
      <c r="C334"/>
      <c r="D334" s="232">
        <v>515.5</v>
      </c>
    </row>
    <row r="335" spans="1:4" ht="23.25">
      <c r="A335" s="155">
        <v>24167</v>
      </c>
      <c r="B335" s="22">
        <v>38047</v>
      </c>
      <c r="C335"/>
      <c r="D335" s="232">
        <v>515.496</v>
      </c>
    </row>
    <row r="336" spans="1:4" ht="23.25">
      <c r="A336" s="155">
        <v>24168</v>
      </c>
      <c r="B336" s="22">
        <v>38048</v>
      </c>
      <c r="C336"/>
      <c r="D336" s="232">
        <v>515.496</v>
      </c>
    </row>
    <row r="337" spans="1:4" ht="23.25">
      <c r="A337" s="155">
        <v>24169</v>
      </c>
      <c r="B337" s="22">
        <v>38049</v>
      </c>
      <c r="C337"/>
      <c r="D337" s="232">
        <v>515.496</v>
      </c>
    </row>
    <row r="338" spans="1:4" ht="23.25">
      <c r="A338" s="155">
        <v>24170</v>
      </c>
      <c r="B338" s="22">
        <v>38050</v>
      </c>
      <c r="C338"/>
      <c r="D338" s="232">
        <v>515.4780833333333</v>
      </c>
    </row>
    <row r="339" spans="1:4" ht="23.25">
      <c r="A339" s="155">
        <v>24171</v>
      </c>
      <c r="B339" s="22">
        <v>38051</v>
      </c>
      <c r="C339"/>
      <c r="D339" s="232">
        <v>515.476</v>
      </c>
    </row>
    <row r="340" spans="1:4" ht="23.25">
      <c r="A340" s="155">
        <v>24172</v>
      </c>
      <c r="B340" s="22">
        <v>38052</v>
      </c>
      <c r="C340"/>
      <c r="D340" s="232">
        <v>515.476</v>
      </c>
    </row>
    <row r="341" spans="1:4" ht="23.25">
      <c r="A341" s="155">
        <v>24173</v>
      </c>
      <c r="B341" s="22">
        <v>38053</v>
      </c>
      <c r="C341"/>
      <c r="D341" s="232">
        <v>515.476</v>
      </c>
    </row>
    <row r="342" spans="1:4" ht="23.25">
      <c r="A342" s="155">
        <v>24174</v>
      </c>
      <c r="B342" s="22">
        <v>38054</v>
      </c>
      <c r="C342"/>
      <c r="D342" s="232">
        <v>515.4659999999999</v>
      </c>
    </row>
    <row r="343" spans="1:4" ht="23.25">
      <c r="A343" s="155">
        <v>24175</v>
      </c>
      <c r="B343" s="22">
        <v>38055</v>
      </c>
      <c r="C343"/>
      <c r="D343" s="232">
        <v>515.4559999999999</v>
      </c>
    </row>
    <row r="344" spans="1:4" ht="23.25">
      <c r="A344" s="155">
        <v>24176</v>
      </c>
      <c r="B344" s="22">
        <v>38056</v>
      </c>
      <c r="C344"/>
      <c r="D344" s="232">
        <v>515.4559999999999</v>
      </c>
    </row>
    <row r="345" spans="1:4" ht="23.25">
      <c r="A345" s="155">
        <v>24177</v>
      </c>
      <c r="B345" s="22">
        <v>38057</v>
      </c>
      <c r="C345"/>
      <c r="D345" s="232">
        <v>515.4559999999999</v>
      </c>
    </row>
    <row r="346" spans="1:4" ht="23.25">
      <c r="A346" s="155">
        <v>24178</v>
      </c>
      <c r="B346" s="22">
        <v>38058</v>
      </c>
      <c r="C346"/>
      <c r="D346" s="232">
        <v>515.4559999999999</v>
      </c>
    </row>
    <row r="347" spans="1:4" ht="23.25">
      <c r="A347" s="155">
        <v>24179</v>
      </c>
      <c r="B347" s="22">
        <v>38059</v>
      </c>
      <c r="C347"/>
      <c r="D347" s="232">
        <v>515.4659999999999</v>
      </c>
    </row>
    <row r="348" spans="1:4" ht="23.25">
      <c r="A348" s="155">
        <v>24180</v>
      </c>
      <c r="B348" s="22">
        <v>38060</v>
      </c>
      <c r="C348"/>
      <c r="D348" s="232">
        <v>515.4839166666666</v>
      </c>
    </row>
    <row r="349" spans="1:4" ht="23.25">
      <c r="A349" s="155">
        <v>24181</v>
      </c>
      <c r="B349" s="22">
        <v>38061</v>
      </c>
      <c r="C349"/>
      <c r="D349" s="232">
        <v>515.486</v>
      </c>
    </row>
    <row r="350" spans="1:5" ht="23.25">
      <c r="A350" s="155">
        <v>24182</v>
      </c>
      <c r="B350" s="22">
        <v>38062</v>
      </c>
      <c r="C350"/>
      <c r="D350" s="232">
        <v>515.476</v>
      </c>
      <c r="E350" s="193">
        <v>515.48</v>
      </c>
    </row>
    <row r="351" spans="1:4" ht="23.25">
      <c r="A351" s="155">
        <v>24183</v>
      </c>
      <c r="B351" s="22">
        <v>38063</v>
      </c>
      <c r="C351"/>
      <c r="D351" s="232">
        <v>515.476</v>
      </c>
    </row>
    <row r="352" spans="1:4" ht="23.25">
      <c r="A352" s="155">
        <v>24184</v>
      </c>
      <c r="B352" s="22">
        <v>38064</v>
      </c>
      <c r="C352"/>
      <c r="D352" s="232">
        <v>515.476</v>
      </c>
    </row>
    <row r="353" spans="1:4" ht="23.25">
      <c r="A353" s="155">
        <v>24185</v>
      </c>
      <c r="B353" s="22">
        <v>38065</v>
      </c>
      <c r="C353"/>
      <c r="D353" s="232">
        <v>515.4580833333333</v>
      </c>
    </row>
    <row r="354" spans="1:4" ht="23.25">
      <c r="A354" s="155">
        <v>24186</v>
      </c>
      <c r="B354" s="22">
        <v>38066</v>
      </c>
      <c r="C354"/>
      <c r="D354" s="232">
        <v>515.4559999999999</v>
      </c>
    </row>
    <row r="355" spans="1:4" ht="23.25">
      <c r="A355" s="155">
        <v>24187</v>
      </c>
      <c r="B355" s="22">
        <v>38067</v>
      </c>
      <c r="C355"/>
      <c r="D355" s="232">
        <v>515.4559999999999</v>
      </c>
    </row>
    <row r="356" spans="1:4" ht="23.25">
      <c r="A356" s="155">
        <v>24188</v>
      </c>
      <c r="B356" s="22">
        <v>38068</v>
      </c>
      <c r="C356"/>
      <c r="D356" s="232">
        <v>515.4559999999999</v>
      </c>
    </row>
    <row r="357" spans="1:4" ht="23.25">
      <c r="A357" s="155">
        <v>24189</v>
      </c>
      <c r="B357" s="22">
        <v>38069</v>
      </c>
      <c r="C357"/>
      <c r="D357" s="232">
        <v>515.4559999999999</v>
      </c>
    </row>
    <row r="358" spans="1:4" ht="23.25">
      <c r="A358" s="155">
        <v>24190</v>
      </c>
      <c r="B358" s="22">
        <v>38070</v>
      </c>
      <c r="C358"/>
      <c r="D358" s="232">
        <v>515.4380833333333</v>
      </c>
    </row>
    <row r="359" spans="1:4" ht="23.25">
      <c r="A359" s="155">
        <v>24191</v>
      </c>
      <c r="B359" s="22">
        <v>38071</v>
      </c>
      <c r="C359"/>
      <c r="D359" s="232">
        <v>515.4359999999999</v>
      </c>
    </row>
    <row r="360" spans="1:4" ht="23.25">
      <c r="A360" s="155">
        <v>24192</v>
      </c>
      <c r="B360" s="22">
        <v>38072</v>
      </c>
      <c r="C360"/>
      <c r="D360" s="232">
        <v>515.4359999999999</v>
      </c>
    </row>
    <row r="361" spans="1:5" ht="23.25">
      <c r="A361" s="155">
        <v>24193</v>
      </c>
      <c r="B361" s="22">
        <v>38073</v>
      </c>
      <c r="C361"/>
      <c r="D361" s="232">
        <v>515.4459999999999</v>
      </c>
      <c r="E361" s="193">
        <v>515.45</v>
      </c>
    </row>
    <row r="362" spans="1:4" ht="23.25">
      <c r="A362" s="155">
        <v>24194</v>
      </c>
      <c r="B362" s="22">
        <v>38074</v>
      </c>
      <c r="C362"/>
      <c r="D362" s="232">
        <v>515.4359999999999</v>
      </c>
    </row>
    <row r="363" spans="1:4" ht="23.25">
      <c r="A363" s="155">
        <v>24195</v>
      </c>
      <c r="B363" s="22">
        <v>38075</v>
      </c>
      <c r="C363"/>
      <c r="D363" s="232">
        <v>515.4259999999999</v>
      </c>
    </row>
    <row r="364" spans="1:4" ht="23.25">
      <c r="A364" s="155">
        <v>24196</v>
      </c>
      <c r="B364" s="22">
        <v>38076</v>
      </c>
      <c r="C364"/>
      <c r="D364" s="232">
        <v>515.4259999999999</v>
      </c>
    </row>
    <row r="365" spans="1:4" ht="23.25">
      <c r="A365" s="155">
        <v>24197</v>
      </c>
      <c r="B365" s="22">
        <v>38077</v>
      </c>
      <c r="C365"/>
      <c r="D365" s="232">
        <v>515.4259999999999</v>
      </c>
    </row>
    <row r="366" ht="21">
      <c r="E366" s="42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2023-06-14T07:38:31Z</cp:lastPrinted>
  <dcterms:created xsi:type="dcterms:W3CDTF">1998-07-27T01:22:14Z</dcterms:created>
  <dcterms:modified xsi:type="dcterms:W3CDTF">2023-06-26T07:25:39Z</dcterms:modified>
  <cp:category/>
  <cp:version/>
  <cp:contentType/>
  <cp:contentStatus/>
</cp:coreProperties>
</file>