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G.8" sheetId="1" r:id="rId1"/>
    <sheet name="Sheet2" sheetId="2" r:id="rId2"/>
    <sheet name="Sheet3" sheetId="3" r:id="rId3"/>
  </sheets>
  <definedNames>
    <definedName name="_xlnm.Print_Area" localSheetId="0">'Return G.8'!$A$1:$Q$36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<sst xmlns="http://schemas.openxmlformats.org/spreadsheetml/2006/main" count="50" uniqueCount="25">
  <si>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</si>
  <si>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</si>
  <si>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</si>
  <si>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</si>
  <si>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</si>
  <si>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</si>
  <si>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</si>
  <si>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</si>
  <si>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</si>
  <si>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</si>
  <si>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</si>
  <si>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</si>
  <si>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</si>
  <si>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</si>
  <si>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</si>
  <si>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</si>
  <si>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</si>
  <si>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</si>
  <si>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</si>
  <si>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</si>
  <si>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</si>
  <si>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</si>
  <si>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</si>
  <si>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G.8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</si>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</sst>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54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25" fontId="4" fillId="0" borderId="13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3" fillId="0" borderId="12" xfId="0" applyNumberFormat="1" applyFont="1" applyFill="1" applyBorder="1" applyAlignment="1">
      <alignment horizontal="right"/>
    </xf>
    <xf numFmtId="225" fontId="4" fillId="0" borderId="13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8" fillId="0" borderId="0" xfId="0" applyFont="1" applyBorder="1" applyAlignment="1">
      <alignment/>
    </xf>
    <xf numFmtId="225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9" xfId="0" applyNumberFormat="1" applyFont="1" applyFill="1" applyBorder="1" applyAlignment="1">
      <alignment horizontal="center"/>
    </xf>
    <xf numFmtId="1" fontId="9" fillId="33" borderId="19" xfId="0" applyNumberFormat="1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1" fontId="4" fillId="33" borderId="19" xfId="0" applyNumberFormat="1" applyFont="1" applyFill="1" applyBorder="1" applyAlignment="1">
      <alignment horizontal="center"/>
    </xf>
    <xf numFmtId="1" fontId="4" fillId="33" borderId="19" xfId="0" applyNumberFormat="1" applyFont="1" applyFill="1" applyBorder="1" applyAlignment="1">
      <alignment horizontal="right"/>
    </xf>
    <xf numFmtId="1" fontId="4" fillId="33" borderId="19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227" fontId="1" fillId="0" borderId="0" xfId="0" applyNumberFormat="1" applyFont="1" applyAlignment="1" applyProtection="1">
      <alignment horizontal="center"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3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Border="1" applyAlignment="1" applyProtection="1">
      <alignment/>
      <protection/>
    </xf>
    <xf numFmtId="0" fontId="3" fillId="0" borderId="20" xfId="0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/>
    </xf>
    <xf numFmtId="1" fontId="3" fillId="0" borderId="19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25" fontId="4" fillId="0" borderId="0" xfId="0" applyNumberFormat="1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3" xfId="0" applyFont="1" applyBorder="1" applyAlignment="1">
      <alignment/>
    </xf>
    <xf numFmtId="2" fontId="4" fillId="0" borderId="26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 horizontal="right" vertical="justify"/>
      <protection/>
    </xf>
    <xf numFmtId="2" fontId="5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 applyProtection="1">
      <alignment/>
      <protection/>
    </xf>
    <xf numFmtId="2" fontId="4" fillId="0" borderId="11" xfId="0" applyNumberFormat="1" applyFont="1" applyFill="1" applyBorder="1" applyAlignment="1">
      <alignment horizontal="right"/>
    </xf>
    <xf numFmtId="2" fontId="4" fillId="0" borderId="11" xfId="0" applyNumberFormat="1" applyFont="1" applyFill="1" applyBorder="1" applyAlignment="1">
      <alignment horizontal="right" vertical="center"/>
    </xf>
    <xf numFmtId="2" fontId="4" fillId="0" borderId="27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 horizontal="center"/>
    </xf>
    <xf numFmtId="2" fontId="3" fillId="33" borderId="3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G.8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น้ำแม่ลาว อ.แม่ลาว จ.เชียงราย</a:t>
            </a:r>
          </a:p>
        </c:rich>
      </c:tx>
      <c:layout>
        <c:manualLayout>
          <c:xMode val="factor"/>
          <c:yMode val="factor"/>
          <c:x val="-0.011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5"/>
          <c:w val="0.9485"/>
          <c:h val="0.83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G.8'!$D$35:$O$35</c:f>
              <c:numCache/>
            </c:numRef>
          </c:xVal>
          <c:yVal>
            <c:numRef>
              <c:f>'Return G.8'!$D$36:$O$36</c:f>
              <c:numCache/>
            </c:numRef>
          </c:yVal>
          <c:smooth val="0"/>
        </c:ser>
        <c:axId val="40718145"/>
        <c:axId val="30918986"/>
      </c:scatterChart>
      <c:valAx>
        <c:axId val="4071814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0918986"/>
        <c:crossesAt val="10"/>
        <c:crossBetween val="midCat"/>
        <c:dispUnits/>
        <c:majorUnit val="10"/>
      </c:valAx>
      <c:valAx>
        <c:axId val="30918986"/>
        <c:scaling>
          <c:logBase val="10"/>
          <c:orientation val="minMax"/>
          <c:max val="1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07181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28575</xdr:rowOff>
    </xdr:from>
    <xdr:to>
      <xdr:col>18</xdr:col>
      <xdr:colOff>85725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3371850" y="28575"/>
        <a:ext cx="44386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42</xdr:row>
      <xdr:rowOff>142875</xdr:rowOff>
    </xdr:from>
    <xdr:to>
      <xdr:col>7</xdr:col>
      <xdr:colOff>219075</xdr:colOff>
      <xdr:row>42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152775" y="1162050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41</xdr:row>
      <xdr:rowOff>142875</xdr:rowOff>
    </xdr:from>
    <xdr:to>
      <xdr:col>6</xdr:col>
      <xdr:colOff>314325</xdr:colOff>
      <xdr:row>43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1344275"/>
          <a:ext cx="571500" cy="5143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0"/>
  <sheetViews>
    <sheetView tabSelected="1" zoomScalePageLayoutView="0" workbookViewId="0" topLeftCell="A1">
      <selection activeCell="U17" sqref="U17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7.0039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92" t="s">
        <v>23</v>
      </c>
      <c r="B3" s="93"/>
      <c r="C3" s="93"/>
      <c r="D3" s="94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COUNT(J43:J71)</f>
        <v>29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5" t="s">
        <v>22</v>
      </c>
      <c r="B4" s="96"/>
      <c r="C4" s="96"/>
      <c r="D4" s="97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AVERAGE(J43:J71)</f>
        <v>245.77206896551726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0" t="s">
        <v>1</v>
      </c>
      <c r="B5" s="71" t="s">
        <v>19</v>
      </c>
      <c r="C5" s="70" t="s">
        <v>1</v>
      </c>
      <c r="D5" s="71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(VAR(J43:J71))</f>
        <v>11030.067802709344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67">
        <v>2537</v>
      </c>
      <c r="B6" s="68">
        <v>392.8</v>
      </c>
      <c r="C6" s="69">
        <v>2564</v>
      </c>
      <c r="D6" s="79">
        <v>84</v>
      </c>
      <c r="E6" s="1"/>
      <c r="F6" s="81"/>
      <c r="K6" s="4" t="s">
        <v>7</v>
      </c>
      <c r="M6" s="9" t="s">
        <v>0</v>
      </c>
      <c r="T6" s="4" t="s">
        <v>8</v>
      </c>
      <c r="V6" s="10">
        <f>STDEV(J43:J71)</f>
        <v>105.02412962128915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2538</v>
      </c>
      <c r="B7" s="12">
        <v>437</v>
      </c>
      <c r="C7" s="13">
        <v>2565</v>
      </c>
      <c r="D7" s="14">
        <v>241.6</v>
      </c>
      <c r="E7" s="1"/>
      <c r="F7" s="81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2539</v>
      </c>
      <c r="B8" s="12">
        <v>241</v>
      </c>
      <c r="C8" s="13"/>
      <c r="D8" s="14"/>
      <c r="E8" s="15"/>
      <c r="F8" s="8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2540</v>
      </c>
      <c r="B9" s="12">
        <v>451</v>
      </c>
      <c r="C9" s="13"/>
      <c r="D9" s="14"/>
      <c r="E9" s="16"/>
      <c r="F9" s="16"/>
      <c r="U9" s="2" t="s">
        <v>16</v>
      </c>
      <c r="V9" s="17">
        <f>+B82</f>
        <v>0.535266</v>
      </c>
      <c r="X9" s="6">
        <f aca="true" t="shared" si="0" ref="X9:X40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2541</v>
      </c>
      <c r="B10" s="12">
        <v>129.4</v>
      </c>
      <c r="C10" s="13"/>
      <c r="D10" s="14"/>
      <c r="E10" s="18"/>
      <c r="F10" s="19"/>
      <c r="U10" s="2" t="s">
        <v>17</v>
      </c>
      <c r="V10" s="17">
        <f>+B83</f>
        <v>1.108641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2542</v>
      </c>
      <c r="B11" s="12">
        <v>198.9</v>
      </c>
      <c r="C11" s="13"/>
      <c r="D11" s="14"/>
      <c r="E11" s="20"/>
      <c r="F11" s="80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2543</v>
      </c>
      <c r="B12" s="12">
        <v>156.72</v>
      </c>
      <c r="C12" s="13"/>
      <c r="D12" s="14"/>
      <c r="E12" s="20"/>
      <c r="F12" s="80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2544</v>
      </c>
      <c r="B13" s="12">
        <v>260.3</v>
      </c>
      <c r="C13" s="13"/>
      <c r="D13" s="14"/>
      <c r="E13" s="20"/>
      <c r="F13" s="80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2545</v>
      </c>
      <c r="B14" s="12">
        <v>271.73</v>
      </c>
      <c r="C14" s="13"/>
      <c r="D14" s="14"/>
      <c r="E14" s="20"/>
      <c r="F14" s="80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2546</v>
      </c>
      <c r="B15" s="12">
        <v>346</v>
      </c>
      <c r="C15" s="13"/>
      <c r="D15" s="14"/>
      <c r="E15" s="20"/>
      <c r="F15" s="80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2547</v>
      </c>
      <c r="B16" s="12">
        <v>347.9</v>
      </c>
      <c r="C16" s="13"/>
      <c r="D16" s="14"/>
      <c r="E16" s="20"/>
      <c r="F16" s="80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2548</v>
      </c>
      <c r="B17" s="12">
        <v>430</v>
      </c>
      <c r="C17" s="13"/>
      <c r="D17" s="14"/>
      <c r="E17" s="20"/>
      <c r="F17" s="80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2549</v>
      </c>
      <c r="B18" s="12">
        <v>274.35</v>
      </c>
      <c r="C18" s="13"/>
      <c r="D18" s="14"/>
      <c r="E18" s="20"/>
      <c r="F18" s="19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2550</v>
      </c>
      <c r="B19" s="12">
        <v>187.82</v>
      </c>
      <c r="C19" s="23"/>
      <c r="D19" s="24"/>
      <c r="E19" s="20"/>
      <c r="F19" s="19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2551</v>
      </c>
      <c r="B20" s="88">
        <v>155.4</v>
      </c>
      <c r="C20" s="23"/>
      <c r="D20" s="24"/>
      <c r="E20" s="20"/>
      <c r="F20" s="19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2552</v>
      </c>
      <c r="B21" s="88">
        <v>156</v>
      </c>
      <c r="C21" s="13"/>
      <c r="D21" s="14"/>
      <c r="E21" s="20"/>
      <c r="F21" s="19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2553</v>
      </c>
      <c r="B22" s="12">
        <v>275.5</v>
      </c>
      <c r="C22" s="13"/>
      <c r="D22" s="14"/>
      <c r="E22" s="20"/>
      <c r="F22" s="19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2554</v>
      </c>
      <c r="B23" s="12">
        <v>372.25</v>
      </c>
      <c r="C23" s="13"/>
      <c r="D23" s="14"/>
      <c r="E23" s="20"/>
      <c r="F23" s="19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2555</v>
      </c>
      <c r="B24" s="12">
        <v>147.5</v>
      </c>
      <c r="C24" s="13"/>
      <c r="D24" s="14"/>
      <c r="E24" s="20"/>
      <c r="F24" s="19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2556</v>
      </c>
      <c r="B25" s="12">
        <v>168.85</v>
      </c>
      <c r="C25" s="23"/>
      <c r="D25" s="24"/>
      <c r="F25" s="81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2557</v>
      </c>
      <c r="B26" s="12">
        <v>305.5</v>
      </c>
      <c r="C26" s="23"/>
      <c r="D26" s="24"/>
      <c r="F26" s="81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2558</v>
      </c>
      <c r="B27" s="88">
        <v>65.75</v>
      </c>
      <c r="C27" s="25"/>
      <c r="D27" s="26"/>
      <c r="F27" s="81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2559</v>
      </c>
      <c r="B28" s="88">
        <v>147</v>
      </c>
      <c r="C28" s="27"/>
      <c r="D28" s="28"/>
      <c r="F28" s="81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2560</v>
      </c>
      <c r="B29" s="89">
        <v>250.15</v>
      </c>
      <c r="C29" s="25"/>
      <c r="D29" s="28"/>
      <c r="F29" s="81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2561</v>
      </c>
      <c r="B30" s="90">
        <v>196.17</v>
      </c>
      <c r="C30" s="29"/>
      <c r="D30" s="30"/>
      <c r="E30" s="1"/>
      <c r="F30" s="81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>
        <v>2562</v>
      </c>
      <c r="B31" s="88">
        <v>198.5</v>
      </c>
      <c r="C31" s="31"/>
      <c r="D31" s="32"/>
      <c r="E31" s="33"/>
      <c r="F31" s="86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75">
        <v>2563</v>
      </c>
      <c r="B32" s="91">
        <v>238.3</v>
      </c>
      <c r="C32" s="35"/>
      <c r="D32" s="36"/>
      <c r="E32" s="37"/>
      <c r="F32" s="87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1.75" customHeight="1">
      <c r="A33" s="72"/>
      <c r="B33" s="73"/>
      <c r="C33" s="76"/>
      <c r="D33" s="77"/>
      <c r="E33" s="37"/>
      <c r="F33" s="87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S33" s="22"/>
      <c r="X33" s="6"/>
      <c r="Y33" s="8"/>
      <c r="Z33" s="8"/>
      <c r="AA33" s="8"/>
      <c r="AB33" s="8"/>
      <c r="AC33" s="8"/>
    </row>
    <row r="34" spans="1:29" ht="21.75" customHeight="1">
      <c r="A34" s="72"/>
      <c r="B34" s="73"/>
      <c r="C34" s="74"/>
      <c r="D34" s="78"/>
      <c r="E34" s="37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S34" s="22"/>
      <c r="X34" s="6"/>
      <c r="Y34" s="8"/>
      <c r="Z34" s="8"/>
      <c r="AA34" s="8"/>
      <c r="AB34" s="8"/>
      <c r="AC34" s="8"/>
    </row>
    <row r="35" spans="1:29" ht="24" customHeight="1">
      <c r="A35" s="22"/>
      <c r="B35" s="39"/>
      <c r="C35" s="40" t="s">
        <v>9</v>
      </c>
      <c r="D35" s="41">
        <v>2</v>
      </c>
      <c r="E35" s="42">
        <v>3</v>
      </c>
      <c r="F35" s="42">
        <v>4</v>
      </c>
      <c r="G35" s="42">
        <v>5</v>
      </c>
      <c r="H35" s="42">
        <v>6</v>
      </c>
      <c r="I35" s="42">
        <v>10</v>
      </c>
      <c r="J35" s="42">
        <v>20</v>
      </c>
      <c r="K35" s="42">
        <v>25</v>
      </c>
      <c r="L35" s="42">
        <v>50</v>
      </c>
      <c r="M35" s="42">
        <v>100</v>
      </c>
      <c r="N35" s="42">
        <v>200</v>
      </c>
      <c r="O35" s="42">
        <v>500</v>
      </c>
      <c r="S35" s="22"/>
      <c r="X35" s="6">
        <f>X32+1</f>
        <v>31</v>
      </c>
      <c r="Y35" s="8">
        <v>0.568205</v>
      </c>
      <c r="Z35" s="8">
        <v>0.568358</v>
      </c>
      <c r="AA35" s="8">
        <v>0.568505</v>
      </c>
      <c r="AB35" s="8">
        <v>0.568646</v>
      </c>
      <c r="AC35" s="8">
        <v>0.568783</v>
      </c>
    </row>
    <row r="36" spans="1:29" ht="24" customHeight="1">
      <c r="A36" s="22"/>
      <c r="B36" s="39"/>
      <c r="C36" s="43" t="s">
        <v>2</v>
      </c>
      <c r="D36" s="44">
        <f>ROUND((((-LN(-LN(1-1/D35)))+$B$85*$B$86)/$B$85),2)</f>
        <v>229.79</v>
      </c>
      <c r="E36" s="43">
        <f aca="true" t="shared" si="1" ref="E36:O36">ROUND((((-LN(-LN(1-1/E35)))+$B$85*$B$86)/$B$85),2)</f>
        <v>280.58</v>
      </c>
      <c r="F36" s="45">
        <f t="shared" si="1"/>
        <v>313.09</v>
      </c>
      <c r="G36" s="45">
        <f t="shared" si="1"/>
        <v>337.16</v>
      </c>
      <c r="H36" s="45">
        <f t="shared" si="1"/>
        <v>356.3</v>
      </c>
      <c r="I36" s="45">
        <f t="shared" si="1"/>
        <v>408.25</v>
      </c>
      <c r="J36" s="45">
        <f t="shared" si="1"/>
        <v>476.44</v>
      </c>
      <c r="K36" s="45">
        <f t="shared" si="1"/>
        <v>498.07</v>
      </c>
      <c r="L36" s="45">
        <f t="shared" si="1"/>
        <v>564.7</v>
      </c>
      <c r="M36" s="45">
        <f t="shared" si="1"/>
        <v>630.85</v>
      </c>
      <c r="N36" s="45">
        <f t="shared" si="1"/>
        <v>696.75</v>
      </c>
      <c r="O36" s="45">
        <f t="shared" si="1"/>
        <v>783.69</v>
      </c>
      <c r="S36" s="22"/>
      <c r="X36" s="6">
        <f t="shared" si="0"/>
        <v>32</v>
      </c>
      <c r="Y36" s="8">
        <v>0.568915</v>
      </c>
      <c r="Z36" s="8">
        <v>0.569042</v>
      </c>
      <c r="AA36" s="8">
        <v>0.569166</v>
      </c>
      <c r="AB36" s="8">
        <v>0.569285</v>
      </c>
      <c r="AC36" s="8">
        <v>0.5694</v>
      </c>
    </row>
    <row r="37" spans="1:29" ht="21.75" customHeight="1">
      <c r="A37" s="22"/>
      <c r="B37" s="46"/>
      <c r="C37" s="46"/>
      <c r="D37" s="46"/>
      <c r="E37" s="1"/>
      <c r="F37" s="2"/>
      <c r="S37" s="22"/>
      <c r="T37" s="47"/>
      <c r="U37" s="47" t="s">
        <v>0</v>
      </c>
      <c r="X37" s="6">
        <f t="shared" si="0"/>
        <v>33</v>
      </c>
      <c r="Y37" s="8">
        <v>0.571552</v>
      </c>
      <c r="Z37" s="8">
        <v>0.571662</v>
      </c>
      <c r="AA37" s="8">
        <v>0.571767</v>
      </c>
      <c r="AB37" s="8">
        <v>0.571868</v>
      </c>
      <c r="AC37" s="8">
        <v>0.571965</v>
      </c>
    </row>
    <row r="38" spans="1:29" ht="24">
      <c r="A38" s="22"/>
      <c r="B38" s="39"/>
      <c r="C38" s="48"/>
      <c r="D38" s="49" t="s">
        <v>10</v>
      </c>
      <c r="E38" s="50"/>
      <c r="F38" s="50" t="s">
        <v>18</v>
      </c>
      <c r="G38" s="50"/>
      <c r="H38" s="50"/>
      <c r="I38" s="50"/>
      <c r="J38" s="50"/>
      <c r="K38" s="50"/>
      <c r="L38" s="50"/>
      <c r="M38" s="51"/>
      <c r="N38" s="51"/>
      <c r="S38" s="22"/>
      <c r="X38" s="6">
        <f t="shared" si="0"/>
        <v>34</v>
      </c>
      <c r="Y38" s="8">
        <v>0.572587</v>
      </c>
      <c r="Z38" s="8">
        <v>0.572761</v>
      </c>
      <c r="AA38" s="8">
        <v>0.57292</v>
      </c>
      <c r="AB38" s="8">
        <v>0.573068</v>
      </c>
      <c r="AC38" s="8">
        <v>0.573333</v>
      </c>
    </row>
    <row r="39" spans="1:29" ht="21.75">
      <c r="A39" s="22"/>
      <c r="B39" s="39"/>
      <c r="C39" s="39"/>
      <c r="D39" s="39"/>
      <c r="E39" s="20"/>
      <c r="F39" s="22"/>
      <c r="G39" s="22"/>
      <c r="H39" s="22"/>
      <c r="I39" s="22"/>
      <c r="J39" s="22"/>
      <c r="K39" s="22"/>
      <c r="L39" s="22"/>
      <c r="M39" s="22"/>
      <c r="N39" s="22"/>
      <c r="S39" s="22"/>
      <c r="X39" s="6">
        <f t="shared" si="0"/>
        <v>35</v>
      </c>
      <c r="Y39" s="8">
        <v>0.573564</v>
      </c>
      <c r="Z39" s="8">
        <v>0.573767</v>
      </c>
      <c r="AA39" s="8">
        <v>0.573947</v>
      </c>
      <c r="AB39" s="8">
        <v>0.574108</v>
      </c>
      <c r="AC39" s="8">
        <v>0.574253</v>
      </c>
    </row>
    <row r="40" spans="1:29" ht="24">
      <c r="A40" s="22"/>
      <c r="B40" s="39"/>
      <c r="C40" s="48"/>
      <c r="D40" s="49"/>
      <c r="E40" s="50"/>
      <c r="F40" s="50"/>
      <c r="G40" s="50"/>
      <c r="H40" s="50"/>
      <c r="I40" s="50"/>
      <c r="J40" s="50"/>
      <c r="K40" s="50"/>
      <c r="L40" s="50"/>
      <c r="M40" s="51"/>
      <c r="N40" s="51"/>
      <c r="S40" s="22"/>
      <c r="X40" s="6">
        <f t="shared" si="0"/>
        <v>36</v>
      </c>
      <c r="Y40" s="8">
        <v>0.574383</v>
      </c>
      <c r="Z40" s="8">
        <v>0.574502</v>
      </c>
      <c r="AA40" s="8">
        <v>0.577216</v>
      </c>
      <c r="AB40" s="52"/>
      <c r="AC40" s="52"/>
    </row>
    <row r="41" spans="1:27" ht="21.75">
      <c r="A41" s="22"/>
      <c r="B41" s="39"/>
      <c r="C41" s="39"/>
      <c r="D41" s="39"/>
      <c r="E41" s="1"/>
      <c r="F41" s="2"/>
      <c r="S41" s="22"/>
      <c r="X41" s="6"/>
      <c r="Y41" s="6"/>
      <c r="Z41" s="6"/>
      <c r="AA41" s="6"/>
    </row>
    <row r="42" spans="1:28" ht="21.75">
      <c r="A42" s="20"/>
      <c r="B42" s="22"/>
      <c r="C42" s="22"/>
      <c r="D42" s="22"/>
      <c r="E42" s="19"/>
      <c r="S42" s="22"/>
      <c r="Y42" s="6"/>
      <c r="Z42" s="6"/>
      <c r="AA42" s="6"/>
      <c r="AB42" s="6"/>
    </row>
    <row r="43" spans="1:28" ht="21.75">
      <c r="A43" s="20"/>
      <c r="B43" s="39"/>
      <c r="C43" s="39"/>
      <c r="D43" s="39"/>
      <c r="E43" s="19"/>
      <c r="G43" s="53" t="s">
        <v>20</v>
      </c>
      <c r="I43" s="46">
        <v>2537</v>
      </c>
      <c r="J43" s="80">
        <v>392.8</v>
      </c>
      <c r="K43" s="80"/>
      <c r="L43" s="81"/>
      <c r="S43" s="22"/>
      <c r="Y43" s="6"/>
      <c r="Z43" s="6"/>
      <c r="AA43" s="6"/>
      <c r="AB43" s="6"/>
    </row>
    <row r="44" spans="1:28" ht="21.75">
      <c r="A44" s="20"/>
      <c r="B44" s="46"/>
      <c r="C44" s="46"/>
      <c r="D44" s="46"/>
      <c r="E44" s="1"/>
      <c r="I44" s="46">
        <v>2538</v>
      </c>
      <c r="J44" s="80">
        <v>437</v>
      </c>
      <c r="K44" s="80"/>
      <c r="L44" s="81"/>
      <c r="S44" s="22"/>
      <c r="Y44" s="6"/>
      <c r="Z44" s="6"/>
      <c r="AA44" s="6"/>
      <c r="AB44" s="6"/>
    </row>
    <row r="45" spans="1:28" ht="21.75">
      <c r="A45" s="20"/>
      <c r="B45" s="54"/>
      <c r="C45" s="54"/>
      <c r="D45" s="54"/>
      <c r="E45" s="1"/>
      <c r="I45" s="46">
        <v>2539</v>
      </c>
      <c r="J45" s="80">
        <v>241</v>
      </c>
      <c r="K45" s="80"/>
      <c r="L45" s="81"/>
      <c r="S45" s="22"/>
      <c r="Y45" s="6"/>
      <c r="Z45" s="6"/>
      <c r="AA45" s="6"/>
      <c r="AB45" s="6"/>
    </row>
    <row r="46" spans="1:28" ht="21.75">
      <c r="A46" s="20"/>
      <c r="B46" s="46"/>
      <c r="C46" s="46"/>
      <c r="D46" s="46"/>
      <c r="E46" s="1"/>
      <c r="I46" s="46">
        <v>2540</v>
      </c>
      <c r="J46" s="80">
        <v>451</v>
      </c>
      <c r="K46" s="80"/>
      <c r="L46" s="81"/>
      <c r="S46" s="22"/>
      <c r="Y46" s="6"/>
      <c r="Z46" s="6"/>
      <c r="AA46" s="6"/>
      <c r="AB46" s="6"/>
    </row>
    <row r="47" spans="1:28" ht="21.75">
      <c r="A47" s="20"/>
      <c r="B47" s="46"/>
      <c r="C47" s="46"/>
      <c r="D47" s="46"/>
      <c r="E47" s="55"/>
      <c r="I47" s="46">
        <v>2541</v>
      </c>
      <c r="J47" s="80">
        <v>129.4</v>
      </c>
      <c r="K47" s="80"/>
      <c r="L47" s="81"/>
      <c r="S47" s="22"/>
      <c r="Y47" s="6"/>
      <c r="Z47" s="6"/>
      <c r="AA47" s="6"/>
      <c r="AB47" s="6"/>
    </row>
    <row r="48" spans="1:28" ht="21.75">
      <c r="A48" s="56"/>
      <c r="B48" s="57"/>
      <c r="C48" s="57"/>
      <c r="D48" s="57"/>
      <c r="E48" s="55"/>
      <c r="I48" s="46">
        <v>2542</v>
      </c>
      <c r="J48" s="80">
        <v>198.9</v>
      </c>
      <c r="K48" s="80"/>
      <c r="L48" s="81"/>
      <c r="S48" s="22"/>
      <c r="Y48" s="6"/>
      <c r="Z48" s="6"/>
      <c r="AA48" s="6"/>
      <c r="AB48" s="6"/>
    </row>
    <row r="49" spans="1:28" ht="21.75">
      <c r="A49" s="56"/>
      <c r="B49" s="57"/>
      <c r="C49" s="57"/>
      <c r="D49" s="57"/>
      <c r="E49" s="55"/>
      <c r="I49" s="46">
        <v>2543</v>
      </c>
      <c r="J49" s="80">
        <v>156.72</v>
      </c>
      <c r="K49" s="80"/>
      <c r="L49" s="81"/>
      <c r="S49" s="22"/>
      <c r="Y49" s="6"/>
      <c r="Z49" s="6"/>
      <c r="AA49" s="6"/>
      <c r="AB49" s="6"/>
    </row>
    <row r="50" spans="1:28" ht="21.75">
      <c r="A50" s="56"/>
      <c r="B50" s="57"/>
      <c r="C50" s="57"/>
      <c r="D50" s="57"/>
      <c r="E50" s="55"/>
      <c r="I50" s="46">
        <v>2544</v>
      </c>
      <c r="J50" s="80">
        <v>260.3</v>
      </c>
      <c r="K50" s="80"/>
      <c r="L50" s="81"/>
      <c r="S50" s="22"/>
      <c r="Y50" s="6"/>
      <c r="Z50" s="6"/>
      <c r="AA50" s="6"/>
      <c r="AB50" s="6"/>
    </row>
    <row r="51" spans="1:28" ht="21.75">
      <c r="A51" s="56"/>
      <c r="B51" s="57"/>
      <c r="C51" s="57"/>
      <c r="D51" s="57"/>
      <c r="E51" s="55"/>
      <c r="I51" s="46">
        <v>2545</v>
      </c>
      <c r="J51" s="80">
        <v>271.73</v>
      </c>
      <c r="K51" s="80"/>
      <c r="L51" s="81"/>
      <c r="S51" s="22"/>
      <c r="Y51" s="6"/>
      <c r="Z51" s="6"/>
      <c r="AA51" s="6"/>
      <c r="AB51" s="6"/>
    </row>
    <row r="52" spans="1:28" ht="21.75">
      <c r="A52" s="56"/>
      <c r="B52" s="57"/>
      <c r="C52" s="57"/>
      <c r="D52" s="57"/>
      <c r="E52" s="55"/>
      <c r="I52" s="46">
        <v>2546</v>
      </c>
      <c r="J52" s="80">
        <v>346</v>
      </c>
      <c r="K52" s="80"/>
      <c r="L52" s="81"/>
      <c r="S52" s="22"/>
      <c r="Y52" s="6"/>
      <c r="Z52" s="6"/>
      <c r="AA52" s="6"/>
      <c r="AB52" s="6"/>
    </row>
    <row r="53" spans="1:28" ht="21.75">
      <c r="A53" s="56"/>
      <c r="B53" s="57"/>
      <c r="C53" s="57"/>
      <c r="D53" s="57"/>
      <c r="E53" s="55"/>
      <c r="I53" s="46">
        <v>2547</v>
      </c>
      <c r="J53" s="80">
        <v>347.9</v>
      </c>
      <c r="K53" s="80"/>
      <c r="L53" s="81"/>
      <c r="S53" s="22"/>
      <c r="Y53" s="6"/>
      <c r="Z53" s="6"/>
      <c r="AA53" s="6"/>
      <c r="AB53" s="6"/>
    </row>
    <row r="54" spans="1:28" ht="21.75">
      <c r="A54" s="56"/>
      <c r="B54" s="57"/>
      <c r="C54" s="57"/>
      <c r="D54" s="57"/>
      <c r="E54" s="55"/>
      <c r="I54" s="46">
        <v>2548</v>
      </c>
      <c r="J54" s="80">
        <v>430</v>
      </c>
      <c r="K54" s="80"/>
      <c r="L54" s="81"/>
      <c r="S54" s="22"/>
      <c r="Y54" s="6"/>
      <c r="Z54" s="6"/>
      <c r="AA54" s="6"/>
      <c r="AB54" s="6"/>
    </row>
    <row r="55" spans="1:28" ht="21.75">
      <c r="A55" s="56"/>
      <c r="B55" s="57"/>
      <c r="C55" s="57"/>
      <c r="D55" s="57"/>
      <c r="E55" s="55"/>
      <c r="I55" s="65">
        <v>2549</v>
      </c>
      <c r="J55" s="80">
        <v>274.35</v>
      </c>
      <c r="K55" s="80"/>
      <c r="L55" s="81"/>
      <c r="S55" s="22"/>
      <c r="Y55" s="6"/>
      <c r="Z55" s="6"/>
      <c r="AA55" s="6"/>
      <c r="AB55" s="6"/>
    </row>
    <row r="56" spans="1:28" ht="21.75">
      <c r="A56" s="56"/>
      <c r="B56" s="55"/>
      <c r="C56" s="55"/>
      <c r="D56" s="55"/>
      <c r="E56" s="55"/>
      <c r="I56" s="46">
        <v>2550</v>
      </c>
      <c r="J56" s="80">
        <v>187.82</v>
      </c>
      <c r="K56" s="80"/>
      <c r="L56" s="81"/>
      <c r="S56" s="22"/>
      <c r="Y56" s="6"/>
      <c r="Z56" s="6"/>
      <c r="AA56" s="6"/>
      <c r="AB56" s="6"/>
    </row>
    <row r="57" spans="1:28" ht="21.75">
      <c r="A57" s="56"/>
      <c r="B57" s="55"/>
      <c r="C57" s="55"/>
      <c r="D57" s="55"/>
      <c r="E57" s="55"/>
      <c r="I57" s="46">
        <v>2551</v>
      </c>
      <c r="J57" s="80">
        <v>155.4</v>
      </c>
      <c r="K57" s="80"/>
      <c r="L57" s="81"/>
      <c r="S57" s="22"/>
      <c r="Y57" s="6"/>
      <c r="Z57" s="6"/>
      <c r="AA57" s="6"/>
      <c r="AB57" s="6"/>
    </row>
    <row r="58" spans="2:23" ht="21.75">
      <c r="B58" s="1"/>
      <c r="C58" s="1"/>
      <c r="D58" s="1"/>
      <c r="E58" s="1"/>
      <c r="I58" s="65">
        <v>2552</v>
      </c>
      <c r="J58" s="82">
        <v>156</v>
      </c>
      <c r="K58" s="80"/>
      <c r="L58" s="81"/>
      <c r="S58" s="22"/>
      <c r="W58" s="4" t="s">
        <v>0</v>
      </c>
    </row>
    <row r="59" spans="2:26" ht="21.75">
      <c r="B59" s="1"/>
      <c r="C59" s="1"/>
      <c r="D59" s="1"/>
      <c r="E59" s="1"/>
      <c r="I59" s="46">
        <v>2553</v>
      </c>
      <c r="J59" s="82">
        <v>275.5</v>
      </c>
      <c r="K59" s="80"/>
      <c r="L59" s="81"/>
      <c r="S59" s="22"/>
      <c r="Y59" s="4" t="s">
        <v>0</v>
      </c>
      <c r="Z59" s="4" t="s">
        <v>11</v>
      </c>
    </row>
    <row r="60" spans="2:30" ht="21.75">
      <c r="B60" s="1"/>
      <c r="C60" s="1"/>
      <c r="D60" s="1"/>
      <c r="E60" s="1"/>
      <c r="I60" s="46">
        <v>2554</v>
      </c>
      <c r="J60" s="80">
        <v>372.25</v>
      </c>
      <c r="K60" s="80"/>
      <c r="L60" s="81"/>
      <c r="S60" s="22"/>
      <c r="Y60" s="6">
        <v>1</v>
      </c>
      <c r="Z60" s="59">
        <v>0</v>
      </c>
      <c r="AA60" s="6">
        <v>0.498384</v>
      </c>
      <c r="AB60" s="6">
        <v>0.643483</v>
      </c>
      <c r="AC60" s="6">
        <v>0.73147</v>
      </c>
      <c r="AD60" s="6">
        <v>0.792778</v>
      </c>
    </row>
    <row r="61" spans="2:30" ht="21.75">
      <c r="B61" s="1"/>
      <c r="C61" s="1"/>
      <c r="D61" s="1"/>
      <c r="E61" s="1"/>
      <c r="I61" s="65">
        <v>2555</v>
      </c>
      <c r="J61" s="80">
        <v>147.5</v>
      </c>
      <c r="K61" s="80"/>
      <c r="L61" s="81"/>
      <c r="S61" s="22"/>
      <c r="Y61" s="6">
        <f aca="true" t="shared" si="2" ref="Y61:Y98">Y60+1</f>
        <v>2</v>
      </c>
      <c r="Z61" s="6">
        <v>0.838765</v>
      </c>
      <c r="AA61" s="6">
        <v>0.874926</v>
      </c>
      <c r="AB61" s="6">
        <v>0.904321</v>
      </c>
      <c r="AC61" s="6">
        <v>0.928816</v>
      </c>
      <c r="AD61" s="6">
        <v>0.949625</v>
      </c>
    </row>
    <row r="62" spans="2:30" ht="21.75">
      <c r="B62" s="1"/>
      <c r="C62" s="1"/>
      <c r="D62" s="1"/>
      <c r="E62" s="1"/>
      <c r="I62" s="46">
        <v>2556</v>
      </c>
      <c r="J62" s="80">
        <v>168.85</v>
      </c>
      <c r="K62" s="80"/>
      <c r="L62" s="81"/>
      <c r="S62" s="22"/>
      <c r="Y62" s="6">
        <f t="shared" si="2"/>
        <v>3</v>
      </c>
      <c r="Z62" s="6">
        <v>0.96758</v>
      </c>
      <c r="AA62" s="6">
        <v>0.98327</v>
      </c>
      <c r="AB62" s="6">
        <v>0.997127</v>
      </c>
      <c r="AC62" s="6">
        <v>1.009478</v>
      </c>
      <c r="AD62" s="6">
        <v>1.020571</v>
      </c>
    </row>
    <row r="63" spans="2:30" ht="21.75">
      <c r="B63" s="1"/>
      <c r="C63" s="1"/>
      <c r="D63" s="1"/>
      <c r="E63" s="1"/>
      <c r="I63" s="46">
        <v>2557</v>
      </c>
      <c r="J63" s="80">
        <v>305.5</v>
      </c>
      <c r="K63" s="80"/>
      <c r="L63" s="81"/>
      <c r="S63" s="22"/>
      <c r="Y63" s="6">
        <f t="shared" si="2"/>
        <v>4</v>
      </c>
      <c r="Z63" s="6">
        <v>1.030603</v>
      </c>
      <c r="AA63" s="6">
        <v>1.03973</v>
      </c>
      <c r="AB63" s="6">
        <v>1.048076</v>
      </c>
      <c r="AC63" s="6">
        <v>1.055746</v>
      </c>
      <c r="AD63" s="6">
        <v>1.062822</v>
      </c>
    </row>
    <row r="64" spans="2:30" ht="21.75">
      <c r="B64" s="1"/>
      <c r="C64" s="1"/>
      <c r="D64" s="1"/>
      <c r="E64" s="1"/>
      <c r="I64" s="65">
        <v>2558</v>
      </c>
      <c r="J64" s="80">
        <v>65.75</v>
      </c>
      <c r="K64" s="80"/>
      <c r="L64" s="81"/>
      <c r="S64" s="58"/>
      <c r="Y64" s="6">
        <f t="shared" si="2"/>
        <v>5</v>
      </c>
      <c r="Z64" s="6">
        <v>1.069377</v>
      </c>
      <c r="AA64" s="6">
        <v>1.07547</v>
      </c>
      <c r="AB64" s="6">
        <v>1.08115</v>
      </c>
      <c r="AC64" s="6">
        <v>1.086464</v>
      </c>
      <c r="AD64" s="6">
        <v>1.091446</v>
      </c>
    </row>
    <row r="65" spans="1:30" ht="21.75">
      <c r="A65" s="3"/>
      <c r="B65" s="60"/>
      <c r="C65" s="60"/>
      <c r="D65" s="60"/>
      <c r="E65" s="60"/>
      <c r="F65" s="60"/>
      <c r="G65" s="7"/>
      <c r="H65" s="7"/>
      <c r="I65" s="46">
        <v>2559</v>
      </c>
      <c r="J65" s="83">
        <v>147</v>
      </c>
      <c r="K65" s="83"/>
      <c r="L65" s="10"/>
      <c r="M65" s="7"/>
      <c r="N65" s="7"/>
      <c r="O65" s="7"/>
      <c r="P65" s="7"/>
      <c r="Q65" s="7"/>
      <c r="R65" s="7"/>
      <c r="Y65" s="6">
        <f t="shared" si="2"/>
        <v>6</v>
      </c>
      <c r="Z65" s="6">
        <v>1.096128</v>
      </c>
      <c r="AA65" s="6">
        <v>1.100539</v>
      </c>
      <c r="AB65" s="6">
        <v>1.104703</v>
      </c>
      <c r="AC65" s="6">
        <v>1.108641</v>
      </c>
      <c r="AD65" s="6">
        <v>1.112374</v>
      </c>
    </row>
    <row r="66" spans="1:30" ht="43.5">
      <c r="A66" s="3"/>
      <c r="B66" s="61"/>
      <c r="C66" s="61"/>
      <c r="D66" s="61"/>
      <c r="E66" s="61"/>
      <c r="F66" s="61"/>
      <c r="G66" s="47"/>
      <c r="H66" s="47"/>
      <c r="I66" s="66">
        <v>2560</v>
      </c>
      <c r="J66" s="84">
        <v>250.15</v>
      </c>
      <c r="K66" s="83"/>
      <c r="L66" s="10"/>
      <c r="M66" s="47"/>
      <c r="N66" s="47"/>
      <c r="O66" s="47"/>
      <c r="P66" s="47"/>
      <c r="Q66" s="47"/>
      <c r="R66" s="47"/>
      <c r="Y66" s="6">
        <f t="shared" si="2"/>
        <v>7</v>
      </c>
      <c r="Z66" s="6">
        <v>1.115917</v>
      </c>
      <c r="AA66" s="6">
        <v>1.119285</v>
      </c>
      <c r="AB66" s="6">
        <v>1.122493</v>
      </c>
      <c r="AC66" s="6">
        <v>1.125552</v>
      </c>
      <c r="AD66" s="6">
        <v>1.123472</v>
      </c>
    </row>
    <row r="67" spans="2:30" ht="21.75">
      <c r="B67" s="1"/>
      <c r="C67" s="1"/>
      <c r="D67" s="1"/>
      <c r="E67" s="1"/>
      <c r="I67" s="65">
        <v>2561</v>
      </c>
      <c r="J67" s="80">
        <v>196.17</v>
      </c>
      <c r="K67" s="80"/>
      <c r="L67" s="81"/>
      <c r="Y67" s="6">
        <f t="shared" si="2"/>
        <v>8</v>
      </c>
      <c r="Z67" s="6">
        <v>1.131265</v>
      </c>
      <c r="AA67" s="6">
        <v>1.133937</v>
      </c>
      <c r="AB67" s="6">
        <v>1.136498</v>
      </c>
      <c r="AC67" s="6">
        <v>1.138955</v>
      </c>
      <c r="AD67" s="6">
        <v>1.141315</v>
      </c>
    </row>
    <row r="68" spans="2:30" ht="21.75">
      <c r="B68" s="1"/>
      <c r="C68" s="1"/>
      <c r="D68" s="1"/>
      <c r="E68" s="1"/>
      <c r="I68" s="46">
        <v>2562</v>
      </c>
      <c r="J68" s="80">
        <v>198.5</v>
      </c>
      <c r="K68" s="80"/>
      <c r="L68" s="81"/>
      <c r="Y68" s="6">
        <f t="shared" si="2"/>
        <v>9</v>
      </c>
      <c r="Z68" s="6">
        <v>1.143582</v>
      </c>
      <c r="AA68" s="6">
        <v>1.145764</v>
      </c>
      <c r="AB68" s="6">
        <v>1.147865</v>
      </c>
      <c r="AC68" s="6">
        <v>1.14989</v>
      </c>
      <c r="AD68" s="6">
        <v>1.151843</v>
      </c>
    </row>
    <row r="69" spans="2:30" ht="21.75">
      <c r="B69" s="1"/>
      <c r="C69" s="1"/>
      <c r="D69" s="1"/>
      <c r="E69" s="1"/>
      <c r="I69" s="65">
        <v>2563</v>
      </c>
      <c r="J69" s="80">
        <v>238.3</v>
      </c>
      <c r="K69" s="80"/>
      <c r="L69" s="81"/>
      <c r="Y69" s="6">
        <f t="shared" si="2"/>
        <v>10</v>
      </c>
      <c r="Z69" s="6">
        <v>1.153728</v>
      </c>
      <c r="AA69" s="6">
        <v>1.155549</v>
      </c>
      <c r="AB69" s="6">
        <v>1.15731</v>
      </c>
      <c r="AC69" s="6">
        <v>1.16676</v>
      </c>
      <c r="AD69" s="6">
        <v>1.160661</v>
      </c>
    </row>
    <row r="70" spans="2:30" ht="21.75">
      <c r="B70" s="1"/>
      <c r="C70" s="1"/>
      <c r="D70" s="1"/>
      <c r="E70" s="1"/>
      <c r="I70" s="46">
        <v>2564</v>
      </c>
      <c r="J70" s="80">
        <v>84</v>
      </c>
      <c r="K70" s="80"/>
      <c r="L70" s="81"/>
      <c r="Y70" s="6">
        <f t="shared" si="2"/>
        <v>11</v>
      </c>
      <c r="Z70" s="6">
        <v>1.162257</v>
      </c>
      <c r="AA70" s="6">
        <v>1.163804</v>
      </c>
      <c r="AB70" s="6">
        <v>1.165305</v>
      </c>
      <c r="AC70" s="6">
        <v>1.173438</v>
      </c>
      <c r="AD70" s="6">
        <v>1.168173</v>
      </c>
    </row>
    <row r="71" spans="2:30" ht="21.75">
      <c r="B71" s="1"/>
      <c r="C71" s="1"/>
      <c r="D71" s="1"/>
      <c r="E71" s="1"/>
      <c r="I71" s="46">
        <v>2565</v>
      </c>
      <c r="J71" s="21">
        <v>241.6</v>
      </c>
      <c r="K71" s="22"/>
      <c r="Y71" s="6">
        <f t="shared" si="2"/>
        <v>12</v>
      </c>
      <c r="Z71" s="6">
        <v>1.169546</v>
      </c>
      <c r="AA71" s="6">
        <v>1.17088</v>
      </c>
      <c r="AB71" s="6">
        <v>1.172176</v>
      </c>
      <c r="AC71" s="6">
        <v>1.179263</v>
      </c>
      <c r="AD71" s="6">
        <v>1.174665</v>
      </c>
    </row>
    <row r="72" spans="2:30" ht="21.75">
      <c r="B72" s="1"/>
      <c r="C72" s="1"/>
      <c r="D72" s="1"/>
      <c r="E72" s="1"/>
      <c r="I72" s="46"/>
      <c r="J72" s="21"/>
      <c r="K72" s="22"/>
      <c r="Y72" s="6">
        <f t="shared" si="2"/>
        <v>13</v>
      </c>
      <c r="Z72" s="6">
        <v>1.17586</v>
      </c>
      <c r="AA72" s="6">
        <v>1.177024</v>
      </c>
      <c r="AB72" s="6">
        <v>1.178158</v>
      </c>
      <c r="AC72" s="6">
        <v>1.184398</v>
      </c>
      <c r="AD72" s="6">
        <v>1.180341</v>
      </c>
    </row>
    <row r="73" spans="2:30" ht="21.75">
      <c r="B73" s="1"/>
      <c r="C73" s="1"/>
      <c r="D73" s="1"/>
      <c r="E73" s="1"/>
      <c r="I73" s="46"/>
      <c r="J73" s="21"/>
      <c r="K73" s="22"/>
      <c r="Y73" s="6">
        <f t="shared" si="2"/>
        <v>14</v>
      </c>
      <c r="Z73" s="6">
        <v>1.181392</v>
      </c>
      <c r="AA73" s="6">
        <v>1.182418</v>
      </c>
      <c r="AB73" s="6">
        <v>1.18342</v>
      </c>
      <c r="AC73" s="6">
        <v>1.188964</v>
      </c>
      <c r="AD73" s="6">
        <v>1.185353</v>
      </c>
    </row>
    <row r="74" spans="2:30" ht="21.75">
      <c r="B74" s="1"/>
      <c r="C74" s="1"/>
      <c r="D74" s="1"/>
      <c r="E74" s="1"/>
      <c r="I74" s="46"/>
      <c r="J74" s="21"/>
      <c r="K74" s="22"/>
      <c r="Y74" s="6">
        <f t="shared" si="2"/>
        <v>15</v>
      </c>
      <c r="Z74" s="6">
        <v>1.186287</v>
      </c>
      <c r="AA74" s="6">
        <v>1.187199</v>
      </c>
      <c r="AB74" s="6">
        <v>1.188091</v>
      </c>
      <c r="AC74" s="6">
        <v>1.193056</v>
      </c>
      <c r="AD74" s="6">
        <v>1.189818</v>
      </c>
    </row>
    <row r="75" spans="2:30" ht="21.75">
      <c r="B75" s="1"/>
      <c r="C75" s="1"/>
      <c r="D75" s="1"/>
      <c r="E75" s="1"/>
      <c r="I75" s="46"/>
      <c r="J75" s="21"/>
      <c r="K75" s="22"/>
      <c r="Y75" s="6">
        <f t="shared" si="2"/>
        <v>16</v>
      </c>
      <c r="Z75" s="6">
        <v>1.190653</v>
      </c>
      <c r="AA75" s="6">
        <v>1.191471</v>
      </c>
      <c r="AB75" s="6">
        <v>1.192272</v>
      </c>
      <c r="AC75" s="6">
        <v>1.196747</v>
      </c>
      <c r="AD75" s="6">
        <v>1.193824</v>
      </c>
    </row>
    <row r="76" spans="2:30" ht="21.75">
      <c r="B76" s="1"/>
      <c r="C76" s="1"/>
      <c r="D76" s="1"/>
      <c r="E76" s="1"/>
      <c r="I76" s="46"/>
      <c r="J76" s="21"/>
      <c r="K76" s="22"/>
      <c r="Y76" s="6">
        <f t="shared" si="2"/>
        <v>17</v>
      </c>
      <c r="Z76" s="6">
        <v>1.194577</v>
      </c>
      <c r="AA76" s="6">
        <v>1.195315</v>
      </c>
      <c r="AB76" s="6">
        <v>1.196038</v>
      </c>
      <c r="AC76" s="6">
        <v>1.22298</v>
      </c>
      <c r="AD76" s="6">
        <v>1.197443</v>
      </c>
    </row>
    <row r="77" spans="2:30" ht="21.75">
      <c r="B77" s="1"/>
      <c r="C77" s="1"/>
      <c r="D77" s="1"/>
      <c r="E77" s="1"/>
      <c r="I77" s="21"/>
      <c r="J77" s="21"/>
      <c r="K77" s="22"/>
      <c r="Y77" s="6">
        <f t="shared" si="2"/>
        <v>18</v>
      </c>
      <c r="Z77" s="6">
        <v>1.198126</v>
      </c>
      <c r="AA77" s="6">
        <v>1.198795</v>
      </c>
      <c r="AB77" s="6">
        <v>1.199453</v>
      </c>
      <c r="AC77" s="6">
        <v>1.203154</v>
      </c>
      <c r="AD77" s="6">
        <v>1.200731</v>
      </c>
    </row>
    <row r="78" spans="2:30" ht="21.75">
      <c r="B78" s="1"/>
      <c r="C78" s="1"/>
      <c r="D78" s="1"/>
      <c r="E78" s="1"/>
      <c r="I78" s="21"/>
      <c r="J78" s="21"/>
      <c r="K78" s="22"/>
      <c r="Y78" s="6">
        <f t="shared" si="2"/>
        <v>19</v>
      </c>
      <c r="Z78" s="6">
        <v>1.201353</v>
      </c>
      <c r="AA78" s="6">
        <v>1.201964</v>
      </c>
      <c r="AB78" s="6">
        <v>1.202564</v>
      </c>
      <c r="AC78" s="6">
        <v>1.205956</v>
      </c>
      <c r="AD78" s="6">
        <v>1.203734</v>
      </c>
    </row>
    <row r="79" spans="2:30" ht="21.75">
      <c r="B79" s="1"/>
      <c r="C79" s="1"/>
      <c r="D79" s="1"/>
      <c r="E79" s="1"/>
      <c r="I79" s="21"/>
      <c r="J79" s="21"/>
      <c r="K79" s="22"/>
      <c r="Y79" s="6">
        <f t="shared" si="2"/>
        <v>20</v>
      </c>
      <c r="Z79" s="6">
        <v>1.204304</v>
      </c>
      <c r="AA79" s="6">
        <v>1.204864</v>
      </c>
      <c r="AB79" s="6">
        <v>1.205414</v>
      </c>
      <c r="AC79" s="6">
        <v>1.208535</v>
      </c>
      <c r="AD79" s="6">
        <v>1.206489</v>
      </c>
    </row>
    <row r="80" spans="1:30" ht="21.75">
      <c r="A80" s="3">
        <f>ROUND(V3/5,0)</f>
        <v>6</v>
      </c>
      <c r="B80" s="1"/>
      <c r="C80" s="1"/>
      <c r="D80" s="1"/>
      <c r="E80" s="1"/>
      <c r="F80" s="1">
        <f>+A80+1</f>
        <v>7</v>
      </c>
      <c r="I80" s="21"/>
      <c r="J80" s="21"/>
      <c r="K80" s="22"/>
      <c r="Y80" s="6">
        <f t="shared" si="2"/>
        <v>21</v>
      </c>
      <c r="Z80" s="6">
        <v>1.207013</v>
      </c>
      <c r="AA80" s="6">
        <v>1.207528</v>
      </c>
      <c r="AB80" s="6">
        <v>1.208036</v>
      </c>
      <c r="AC80" s="6">
        <v>1.210919</v>
      </c>
      <c r="AD80" s="6">
        <v>1.209027</v>
      </c>
    </row>
    <row r="81" spans="1:30" ht="21.75">
      <c r="A81" s="3">
        <f>V3-((A80-1)*5)</f>
        <v>4</v>
      </c>
      <c r="B81" s="1"/>
      <c r="C81" s="1"/>
      <c r="D81" s="1"/>
      <c r="E81" s="1"/>
      <c r="I81" s="21"/>
      <c r="J81" s="21"/>
      <c r="K81" s="22"/>
      <c r="Y81" s="6">
        <f t="shared" si="2"/>
        <v>22</v>
      </c>
      <c r="Z81" s="6">
        <v>1.209511</v>
      </c>
      <c r="AA81" s="6">
        <v>1.209987</v>
      </c>
      <c r="AB81" s="6">
        <v>1.210487</v>
      </c>
      <c r="AC81" s="6">
        <v>1.210129</v>
      </c>
      <c r="AD81" s="6">
        <v>1.211374</v>
      </c>
    </row>
    <row r="82" spans="1:30" ht="21.75">
      <c r="A82" s="3" t="s">
        <v>12</v>
      </c>
      <c r="B82" s="62">
        <f>IF($A$81&gt;=6,VLOOKUP($F$80,$X$3:$AC$40,$A$81-4),VLOOKUP($A$80,$X$3:$AC$40,$A$81+1))</f>
        <v>0.535266</v>
      </c>
      <c r="C82" s="62"/>
      <c r="D82" s="62"/>
      <c r="E82" s="62"/>
      <c r="I82" s="21"/>
      <c r="J82" s="21"/>
      <c r="K82" s="22"/>
      <c r="Y82" s="6">
        <f t="shared" si="2"/>
        <v>23</v>
      </c>
      <c r="Z82" s="6">
        <v>1.211823</v>
      </c>
      <c r="AA82" s="6">
        <v>1.212265</v>
      </c>
      <c r="AB82" s="6">
        <v>1.2127</v>
      </c>
      <c r="AC82" s="6">
        <v>1.215186</v>
      </c>
      <c r="AD82" s="6">
        <v>1.213552</v>
      </c>
    </row>
    <row r="83" spans="1:30" ht="21.75">
      <c r="A83" s="3" t="s">
        <v>13</v>
      </c>
      <c r="B83" s="62">
        <f>IF($A$81&gt;=6,VLOOKUP($F$80,$Y$60:$AD$99,$A$81-4),VLOOKUP($A$80,$Y$60:$AD$99,$A$81+1))</f>
        <v>1.108641</v>
      </c>
      <c r="C83" s="62"/>
      <c r="D83" s="62"/>
      <c r="E83" s="62"/>
      <c r="I83" s="21"/>
      <c r="J83" s="21"/>
      <c r="K83" s="22"/>
      <c r="Y83" s="6">
        <f t="shared" si="2"/>
        <v>24</v>
      </c>
      <c r="Z83" s="6">
        <v>1.213969</v>
      </c>
      <c r="AA83" s="6">
        <v>1.214381</v>
      </c>
      <c r="AB83" s="6">
        <v>1.214786</v>
      </c>
      <c r="AC83" s="6">
        <v>1.21855</v>
      </c>
      <c r="AD83" s="6">
        <v>1.21558</v>
      </c>
    </row>
    <row r="84" spans="2:30" ht="21.75">
      <c r="B84" s="1"/>
      <c r="C84" s="1"/>
      <c r="D84" s="1"/>
      <c r="E84" s="1"/>
      <c r="I84" s="21"/>
      <c r="J84" s="21"/>
      <c r="K84" s="22"/>
      <c r="Y84" s="6">
        <f t="shared" si="2"/>
        <v>25</v>
      </c>
      <c r="Z84" s="6">
        <v>1.216353</v>
      </c>
      <c r="AA84" s="6">
        <v>1.217105</v>
      </c>
      <c r="AB84" s="6">
        <v>1.217837</v>
      </c>
      <c r="AC84" s="6">
        <v>1.221858</v>
      </c>
      <c r="AD84" s="6">
        <v>1.219245</v>
      </c>
    </row>
    <row r="85" spans="1:30" ht="21.75">
      <c r="A85" s="3" t="s">
        <v>14</v>
      </c>
      <c r="B85" s="63">
        <f>B83/V6</f>
        <v>0.010556059869267134</v>
      </c>
      <c r="C85" s="63"/>
      <c r="D85" s="63"/>
      <c r="E85" s="63"/>
      <c r="I85" s="22"/>
      <c r="J85" s="22"/>
      <c r="K85" s="22"/>
      <c r="Y85" s="6">
        <f t="shared" si="2"/>
        <v>26</v>
      </c>
      <c r="Z85" s="6">
        <v>1.219923</v>
      </c>
      <c r="AA85" s="6">
        <v>1.220584</v>
      </c>
      <c r="AB85" s="6">
        <v>1.221229</v>
      </c>
      <c r="AC85" s="6">
        <v>1.224972</v>
      </c>
      <c r="AD85" s="6">
        <v>1.222473</v>
      </c>
    </row>
    <row r="86" spans="1:30" ht="21.75">
      <c r="A86" s="3" t="s">
        <v>15</v>
      </c>
      <c r="B86" s="64">
        <f>V4-(B82/B85)</f>
        <v>195.06508107144788</v>
      </c>
      <c r="C86" s="63"/>
      <c r="D86" s="63"/>
      <c r="E86" s="63"/>
      <c r="I86" s="22"/>
      <c r="J86" s="22"/>
      <c r="K86" s="22"/>
      <c r="Y86" s="6">
        <f t="shared" si="2"/>
        <v>27</v>
      </c>
      <c r="Z86" s="6">
        <v>1.223073</v>
      </c>
      <c r="AA86" s="6">
        <v>1.222659</v>
      </c>
      <c r="AB86" s="6">
        <v>1.224232</v>
      </c>
      <c r="AC86" s="6">
        <v>1.230219</v>
      </c>
      <c r="AD86" s="6">
        <v>1.22534</v>
      </c>
    </row>
    <row r="87" spans="2:30" ht="21.75">
      <c r="B87" s="1"/>
      <c r="C87" s="1"/>
      <c r="D87" s="1"/>
      <c r="E87" s="1"/>
      <c r="I87" s="22"/>
      <c r="J87" s="22"/>
      <c r="K87" s="22"/>
      <c r="Y87" s="6">
        <f t="shared" si="2"/>
        <v>28</v>
      </c>
      <c r="Z87" s="6">
        <v>1.226657</v>
      </c>
      <c r="AA87" s="6">
        <v>1.227906</v>
      </c>
      <c r="AB87" s="6">
        <v>1.229092</v>
      </c>
      <c r="AC87" s="6">
        <v>1.235121</v>
      </c>
      <c r="AD87" s="6">
        <v>1.231292</v>
      </c>
    </row>
    <row r="88" spans="2:30" ht="21.75">
      <c r="B88" s="1"/>
      <c r="C88" s="1"/>
      <c r="D88" s="1"/>
      <c r="E88" s="1"/>
      <c r="I88" s="22"/>
      <c r="J88" s="22"/>
      <c r="K88" s="22"/>
      <c r="Y88" s="6">
        <f t="shared" si="2"/>
        <v>29</v>
      </c>
      <c r="Z88" s="6">
        <v>1.232316</v>
      </c>
      <c r="AA88" s="6">
        <v>1.233293</v>
      </c>
      <c r="AB88" s="6">
        <v>1.234227</v>
      </c>
      <c r="AC88" s="6">
        <v>1.235121</v>
      </c>
      <c r="AD88" s="6">
        <v>1.235977</v>
      </c>
    </row>
    <row r="89" spans="2:30" ht="21.75">
      <c r="B89" s="1"/>
      <c r="C89" s="1"/>
      <c r="D89" s="1"/>
      <c r="E89" s="1"/>
      <c r="I89" s="22"/>
      <c r="J89" s="22"/>
      <c r="K89" s="22"/>
      <c r="Y89" s="6">
        <f t="shared" si="2"/>
        <v>30</v>
      </c>
      <c r="Z89" s="6">
        <v>1.236799</v>
      </c>
      <c r="AA89" s="6">
        <v>1.237587</v>
      </c>
      <c r="AB89" s="6">
        <v>1.238345</v>
      </c>
      <c r="AC89" s="6">
        <v>1.239074</v>
      </c>
      <c r="AD89" s="6">
        <v>1.239775</v>
      </c>
    </row>
    <row r="90" spans="2:30" ht="21.75">
      <c r="B90" s="1"/>
      <c r="C90" s="1"/>
      <c r="D90" s="1"/>
      <c r="E90" s="1"/>
      <c r="I90" s="22"/>
      <c r="J90" s="22"/>
      <c r="K90" s="22"/>
      <c r="W90" s="5"/>
      <c r="Y90" s="6">
        <f t="shared" si="2"/>
        <v>31</v>
      </c>
      <c r="Z90" s="6">
        <v>1.240451</v>
      </c>
      <c r="AA90" s="6">
        <v>1.241102</v>
      </c>
      <c r="AB90" s="6">
        <v>1.241731</v>
      </c>
      <c r="AC90" s="6">
        <v>1.242338</v>
      </c>
      <c r="AD90" s="6">
        <v>1.242924</v>
      </c>
    </row>
    <row r="91" spans="2:30" ht="21.75">
      <c r="B91" s="1"/>
      <c r="C91" s="1"/>
      <c r="D91" s="1"/>
      <c r="E91" s="1"/>
      <c r="I91" s="22"/>
      <c r="J91" s="22"/>
      <c r="K91" s="22"/>
      <c r="Y91" s="6">
        <f t="shared" si="2"/>
        <v>32</v>
      </c>
      <c r="Z91" s="6">
        <v>1.243492</v>
      </c>
      <c r="AA91" s="6">
        <v>1.24404</v>
      </c>
      <c r="AB91" s="6">
        <v>1.244571</v>
      </c>
      <c r="AC91" s="6">
        <v>1.245086</v>
      </c>
      <c r="AD91" s="6">
        <v>1.245585</v>
      </c>
    </row>
    <row r="92" spans="2:30" ht="21.75">
      <c r="B92" s="1"/>
      <c r="C92" s="1"/>
      <c r="D92" s="1"/>
      <c r="E92" s="1"/>
      <c r="I92" s="22"/>
      <c r="J92" s="22"/>
      <c r="K92" s="22"/>
      <c r="Y92" s="6">
        <f t="shared" si="2"/>
        <v>33</v>
      </c>
      <c r="Z92" s="6">
        <v>1.246068</v>
      </c>
      <c r="AA92" s="6">
        <v>1.246538</v>
      </c>
      <c r="AB92" s="6">
        <v>1.246993</v>
      </c>
      <c r="AC92" s="6">
        <v>1.247436</v>
      </c>
      <c r="AD92" s="6">
        <v>1.247866</v>
      </c>
    </row>
    <row r="93" spans="2:30" ht="21.75">
      <c r="B93" s="1"/>
      <c r="C93" s="1"/>
      <c r="D93" s="1"/>
      <c r="E93" s="1"/>
      <c r="I93" s="22"/>
      <c r="J93" s="58"/>
      <c r="K93" s="22"/>
      <c r="Y93" s="6">
        <f t="shared" si="2"/>
        <v>34</v>
      </c>
      <c r="Z93" s="6">
        <v>1.248691</v>
      </c>
      <c r="AA93" s="6">
        <v>1.249472</v>
      </c>
      <c r="AB93" s="6">
        <v>1.250213</v>
      </c>
      <c r="AC93" s="6">
        <v>1.250916</v>
      </c>
      <c r="AD93" s="6">
        <v>1.251586</v>
      </c>
    </row>
    <row r="94" spans="2:30" ht="21.75">
      <c r="B94" s="1"/>
      <c r="C94" s="1"/>
      <c r="D94" s="1"/>
      <c r="E94" s="1"/>
      <c r="I94" s="22"/>
      <c r="J94" s="58"/>
      <c r="K94" s="22"/>
      <c r="Y94" s="6">
        <f t="shared" si="2"/>
        <v>35</v>
      </c>
      <c r="Z94" s="6">
        <v>1.252224</v>
      </c>
      <c r="AA94" s="6">
        <v>1.252832</v>
      </c>
      <c r="AB94" s="6">
        <v>1.253413</v>
      </c>
      <c r="AC94" s="6">
        <v>1.253969</v>
      </c>
      <c r="AD94" s="6">
        <v>1.254501</v>
      </c>
    </row>
    <row r="95" spans="2:30" ht="21.75">
      <c r="B95" s="1"/>
      <c r="C95" s="1"/>
      <c r="D95" s="1"/>
      <c r="E95" s="1"/>
      <c r="I95" s="58"/>
      <c r="J95" s="58"/>
      <c r="K95" s="22"/>
      <c r="Y95" s="6">
        <f t="shared" si="2"/>
        <v>36</v>
      </c>
      <c r="Z95" s="6">
        <v>1.25501</v>
      </c>
      <c r="AA95" s="6">
        <v>1.255499</v>
      </c>
      <c r="AB95" s="6">
        <v>1.255969</v>
      </c>
      <c r="AC95" s="6">
        <v>1.25642</v>
      </c>
      <c r="AD95" s="6">
        <v>1.256854</v>
      </c>
    </row>
    <row r="96" spans="2:30" ht="21.75">
      <c r="B96" s="1"/>
      <c r="C96" s="1"/>
      <c r="D96" s="1"/>
      <c r="E96" s="1"/>
      <c r="I96" s="58"/>
      <c r="J96" s="58"/>
      <c r="K96" s="22"/>
      <c r="Y96" s="6">
        <f t="shared" si="2"/>
        <v>37</v>
      </c>
      <c r="Z96" s="6">
        <v>1.257272</v>
      </c>
      <c r="AA96" s="6">
        <v>1.257675</v>
      </c>
      <c r="AB96" s="6">
        <v>2.258064</v>
      </c>
      <c r="AC96" s="6">
        <v>1.258438</v>
      </c>
      <c r="AD96" s="6">
        <v>1.2588</v>
      </c>
    </row>
    <row r="97" spans="2:30" ht="21.75">
      <c r="B97" s="1"/>
      <c r="C97" s="1"/>
      <c r="D97" s="1"/>
      <c r="E97" s="1"/>
      <c r="I97" s="22"/>
      <c r="J97" s="22"/>
      <c r="K97" s="22"/>
      <c r="Y97" s="6">
        <f t="shared" si="2"/>
        <v>38</v>
      </c>
      <c r="Z97" s="6">
        <v>1.259653</v>
      </c>
      <c r="AA97" s="6">
        <v>1.260439</v>
      </c>
      <c r="AB97" s="6">
        <v>1.261167</v>
      </c>
      <c r="AC97" s="6">
        <v>1.261841</v>
      </c>
      <c r="AD97" s="6">
        <v>1.263056</v>
      </c>
    </row>
    <row r="98" spans="2:30" ht="21.75">
      <c r="B98" s="1"/>
      <c r="C98" s="1"/>
      <c r="D98" s="1"/>
      <c r="E98" s="1"/>
      <c r="I98" s="22"/>
      <c r="J98" s="22"/>
      <c r="K98" s="22"/>
      <c r="Y98" s="6">
        <f t="shared" si="2"/>
        <v>39</v>
      </c>
      <c r="Z98" s="6">
        <v>1.26412</v>
      </c>
      <c r="AA98" s="6">
        <v>1.265061</v>
      </c>
      <c r="AB98" s="6">
        <v>1.265899</v>
      </c>
      <c r="AC98" s="6">
        <v>1.266651</v>
      </c>
      <c r="AD98" s="6">
        <v>1.267331</v>
      </c>
    </row>
    <row r="99" spans="2:28" ht="21.75">
      <c r="B99" s="1"/>
      <c r="C99" s="1"/>
      <c r="D99" s="1"/>
      <c r="E99" s="1"/>
      <c r="I99" s="22"/>
      <c r="J99" s="22"/>
      <c r="K99" s="22"/>
      <c r="Y99" s="6">
        <v>40</v>
      </c>
      <c r="Z99" s="6">
        <v>1.267948</v>
      </c>
      <c r="AA99" s="6">
        <v>1.268511</v>
      </c>
      <c r="AB99" s="6">
        <v>1.28255</v>
      </c>
    </row>
    <row r="100" spans="2:11" ht="21.75">
      <c r="B100" s="1"/>
      <c r="C100" s="1"/>
      <c r="D100" s="1"/>
      <c r="E100" s="1"/>
      <c r="I100" s="22"/>
      <c r="J100" s="22"/>
      <c r="K100" s="22"/>
    </row>
    <row r="101" spans="2:11" ht="21.75">
      <c r="B101" s="1"/>
      <c r="C101" s="1"/>
      <c r="D101" s="1"/>
      <c r="E101" s="1"/>
      <c r="I101" s="22"/>
      <c r="J101" s="22"/>
      <c r="K101" s="22"/>
    </row>
    <row r="102" spans="2:11" ht="21.75">
      <c r="B102" s="1"/>
      <c r="C102" s="1"/>
      <c r="D102" s="1"/>
      <c r="E102" s="1"/>
      <c r="I102" s="22"/>
      <c r="J102" s="22"/>
      <c r="K102" s="22"/>
    </row>
    <row r="103" spans="2:11" ht="21.75">
      <c r="B103" s="1"/>
      <c r="C103" s="1"/>
      <c r="D103" s="1"/>
      <c r="E103" s="1"/>
      <c r="I103" s="22"/>
      <c r="J103" s="22"/>
      <c r="K103" s="22"/>
    </row>
    <row r="104" spans="9:11" ht="21.75">
      <c r="I104" s="22"/>
      <c r="J104" s="22"/>
      <c r="K104" s="22"/>
    </row>
    <row r="105" spans="9:11" ht="21.75">
      <c r="I105" s="22"/>
      <c r="J105" s="22"/>
      <c r="K105" s="22"/>
    </row>
    <row r="106" spans="9:11" ht="21.75">
      <c r="I106" s="22"/>
      <c r="J106" s="22"/>
      <c r="K106" s="22"/>
    </row>
    <row r="107" spans="9:11" ht="21.75">
      <c r="I107" s="22"/>
      <c r="J107" s="22"/>
      <c r="K107" s="22"/>
    </row>
    <row r="108" spans="9:11" ht="21.75">
      <c r="I108" s="22"/>
      <c r="J108" s="22"/>
      <c r="K108" s="22"/>
    </row>
    <row r="109" spans="9:11" ht="21.75">
      <c r="I109" s="22"/>
      <c r="J109" s="22"/>
      <c r="K109" s="22"/>
    </row>
    <row r="110" spans="9:11" ht="21.75">
      <c r="I110" s="22"/>
      <c r="J110" s="22"/>
      <c r="K110" s="22"/>
    </row>
    <row r="111" spans="9:11" ht="21.75">
      <c r="I111" s="22"/>
      <c r="J111" s="22"/>
      <c r="K111" s="22"/>
    </row>
    <row r="112" spans="9:11" ht="21.75">
      <c r="I112" s="22"/>
      <c r="J112" s="22"/>
      <c r="K112" s="22"/>
    </row>
    <row r="113" spans="9:11" ht="21.75">
      <c r="I113" s="22"/>
      <c r="J113" s="22"/>
      <c r="K113" s="22"/>
    </row>
    <row r="114" spans="9:11" ht="21.75">
      <c r="I114" s="22"/>
      <c r="J114" s="22"/>
      <c r="K114" s="22"/>
    </row>
    <row r="115" spans="9:11" ht="21.75">
      <c r="I115" s="22"/>
      <c r="J115" s="22"/>
      <c r="K115" s="22"/>
    </row>
    <row r="116" spans="9:11" ht="21.75">
      <c r="I116" s="22"/>
      <c r="J116" s="22"/>
      <c r="K116" s="22"/>
    </row>
    <row r="117" spans="9:11" ht="21.75">
      <c r="I117" s="22"/>
      <c r="J117" s="22"/>
      <c r="K117" s="22"/>
    </row>
    <row r="118" spans="9:11" ht="21.75">
      <c r="I118" s="22"/>
      <c r="J118" s="22"/>
      <c r="K118" s="22"/>
    </row>
    <row r="119" spans="9:11" ht="21.75">
      <c r="I119" s="22"/>
      <c r="J119" s="22"/>
      <c r="K119" s="22"/>
    </row>
    <row r="120" spans="9:11" ht="21.75">
      <c r="I120" s="22"/>
      <c r="J120" s="22"/>
      <c r="K120" s="22"/>
    </row>
    <row r="121" spans="9:11" ht="21.75">
      <c r="I121" s="22"/>
      <c r="J121" s="22"/>
      <c r="K121" s="22"/>
    </row>
    <row r="122" spans="9:11" ht="21.75">
      <c r="I122" s="22"/>
      <c r="J122" s="22"/>
      <c r="K122" s="22"/>
    </row>
    <row r="123" spans="9:11" ht="21.75">
      <c r="I123" s="22"/>
      <c r="J123" s="22"/>
      <c r="K123" s="22"/>
    </row>
    <row r="124" spans="9:11" ht="21.75">
      <c r="I124" s="22"/>
      <c r="J124" s="22"/>
      <c r="K124" s="22"/>
    </row>
    <row r="125" spans="9:11" ht="21.75">
      <c r="I125" s="22"/>
      <c r="J125" s="22"/>
      <c r="K125" s="22"/>
    </row>
    <row r="126" spans="9:11" ht="21.75">
      <c r="I126" s="22"/>
      <c r="J126" s="22"/>
      <c r="K126" s="22"/>
    </row>
    <row r="127" spans="9:11" ht="21.75">
      <c r="I127" s="22"/>
      <c r="J127" s="22"/>
      <c r="K127" s="22"/>
    </row>
    <row r="128" spans="9:11" ht="21.75">
      <c r="I128" s="22"/>
      <c r="J128" s="22"/>
      <c r="K128" s="22"/>
    </row>
    <row r="129" spans="9:11" ht="21.75">
      <c r="I129" s="22"/>
      <c r="J129" s="22"/>
      <c r="K129" s="22"/>
    </row>
    <row r="130" spans="9:11" ht="21.75">
      <c r="I130" s="22"/>
      <c r="J130" s="22"/>
      <c r="K130" s="22"/>
    </row>
    <row r="131" spans="9:11" ht="21.75">
      <c r="I131" s="22"/>
      <c r="J131" s="22"/>
      <c r="K131" s="22"/>
    </row>
    <row r="132" spans="9:11" ht="21.75">
      <c r="I132" s="22"/>
      <c r="J132" s="22"/>
      <c r="K132" s="22"/>
    </row>
    <row r="133" spans="9:11" ht="21.75">
      <c r="I133" s="22"/>
      <c r="J133" s="22"/>
      <c r="K133" s="22"/>
    </row>
    <row r="134" spans="9:11" ht="21.75">
      <c r="I134" s="22"/>
      <c r="J134" s="22"/>
      <c r="K134" s="22"/>
    </row>
    <row r="135" spans="9:11" ht="21.75">
      <c r="I135" s="22"/>
      <c r="J135" s="22"/>
      <c r="K135" s="22"/>
    </row>
    <row r="136" spans="9:11" ht="21.75">
      <c r="I136" s="22"/>
      <c r="J136" s="22"/>
      <c r="K136" s="22"/>
    </row>
    <row r="137" spans="9:11" ht="21.75">
      <c r="I137" s="22"/>
      <c r="J137" s="22"/>
      <c r="K137" s="22"/>
    </row>
    <row r="138" spans="9:11" ht="21.75">
      <c r="I138" s="22"/>
      <c r="J138" s="22"/>
      <c r="K138" s="22"/>
    </row>
    <row r="139" spans="9:11" ht="21.75">
      <c r="I139" s="22"/>
      <c r="J139" s="22"/>
      <c r="K139" s="22"/>
    </row>
    <row r="140" spans="9:11" ht="21.75">
      <c r="I140" s="22"/>
      <c r="J140" s="22"/>
      <c r="K140" s="22"/>
    </row>
    <row r="141" spans="9:11" ht="21.75">
      <c r="I141" s="22"/>
      <c r="J141" s="22"/>
      <c r="K141" s="22"/>
    </row>
    <row r="142" spans="9:11" ht="21.75">
      <c r="I142" s="22"/>
      <c r="J142" s="22"/>
      <c r="K142" s="22"/>
    </row>
    <row r="143" spans="9:11" ht="21.75">
      <c r="I143" s="22"/>
      <c r="J143" s="22"/>
      <c r="K143" s="22"/>
    </row>
    <row r="144" spans="9:11" ht="21.75">
      <c r="I144" s="22"/>
      <c r="J144" s="22"/>
      <c r="K144" s="22"/>
    </row>
    <row r="145" spans="9:11" ht="21.75">
      <c r="I145" s="22"/>
      <c r="J145" s="22"/>
      <c r="K145" s="22"/>
    </row>
    <row r="146" spans="9:11" ht="21.75">
      <c r="I146" s="22"/>
      <c r="J146" s="22"/>
      <c r="K146" s="22"/>
    </row>
    <row r="147" spans="9:11" ht="21.75">
      <c r="I147" s="22"/>
      <c r="J147" s="22"/>
      <c r="K147" s="22"/>
    </row>
    <row r="148" spans="9:11" ht="21.75">
      <c r="I148" s="22"/>
      <c r="J148" s="22"/>
      <c r="K148" s="22"/>
    </row>
    <row r="149" spans="9:11" ht="21.75">
      <c r="I149" s="22"/>
      <c r="J149" s="22"/>
      <c r="K149" s="22"/>
    </row>
    <row r="150" spans="9:11" ht="21.75">
      <c r="I150" s="22"/>
      <c r="J150" s="22"/>
      <c r="K150" s="22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2014-06-25T03:36:50Z</cp:lastPrinted>
  <dcterms:created xsi:type="dcterms:W3CDTF">2001-08-27T04:05:15Z</dcterms:created>
  <dcterms:modified xsi:type="dcterms:W3CDTF">2023-06-06T08:04:18Z</dcterms:modified>
  <cp:category/>
  <cp:version/>
  <cp:contentType/>
  <cp:contentStatus/>
</cp:coreProperties>
</file>