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G14" sheetId="1" r:id="rId1"/>
    <sheet name="G14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<sst xmlns="http://schemas.openxmlformats.org/spreadsheetml/2006/main" count="91" uniqueCount="32">
  <si>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</si>
  <si>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</si>
  <si>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</si>
  <si>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</si>
  <si>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</si>
  <si>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</si>
  <si>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</si>
  <si>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</si>
  <si>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</si>
  <si>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</si>
  <si>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</si>
  <si>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</si>
  <si>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</si>
  <si>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</si>
  <si>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</si>
  <si>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ม.(รทก)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</si>
  <si>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</si>
  <si>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2. เริ่มสำรวจระดับน้ำ-ปริมาณน้ำ ปี 2560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</si>
  <si>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</si>
  <si>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</si>
  <si>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</si>
  <si>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</si>
  <si>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</si>
  <si>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</si>
  <si>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</si>
  <si>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</si>
  <si>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สถานี : G.14 น้ำฝาง สะพานบ้านคาย อ.แม่อาย จ.เชียงใหม่</t>
  </si>
  <si>
    <t>พื้นที่รับน้ำ  1,944    ตร.กม.</t>
  </si>
  <si>
    <t>-</t>
  </si>
  <si>
    <t>3. หยุดสำรวจปริมาณน้ำ ปี2561-ปัจจุบัน</t>
  </si>
  <si>
    <t xml:space="preserve"> หยุดสำรวจปริมาณน้ำ ปี2561-ปัจจุบัน</t>
  </si>
  <si>
    <t>ตลิ่งฝั่งซ้าย 452.245  ม.(ร.ท.ก.) ตลิ่งฝั่งขวา 452.355  ม.(ร.ท.ก.)ท้องน้ำ   ม.(ร.ท.ก.) ศูนย์เสาระดับน้ำ 443.580  ม.(ร.ท.ก.)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</si>
</sst>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00_)"/>
    <numFmt numFmtId="200" formatCode="0_)"/>
    <numFmt numFmtId="201" formatCode="0.00000000000000"/>
    <numFmt numFmtId="202" formatCode="0.0000000000000"/>
    <numFmt numFmtId="203" formatCode="0.000000000000"/>
    <numFmt numFmtId="204" formatCode="0.000000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_);\(0\)"/>
    <numFmt numFmtId="213" formatCode="0.000000000000000"/>
    <numFmt numFmtId="214" formatCode="mmm\-yyyy"/>
    <numFmt numFmtId="215" formatCode="0.0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9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199" fontId="5" fillId="0" borderId="0" xfId="0" applyNumberFormat="1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23" xfId="0" applyNumberFormat="1" applyFont="1" applyFill="1" applyBorder="1" applyAlignment="1" applyProtection="1">
      <alignment horizontal="center"/>
      <protection/>
    </xf>
    <xf numFmtId="2" fontId="5" fillId="33" borderId="23" xfId="0" applyNumberFormat="1" applyFont="1" applyFill="1" applyBorder="1" applyAlignment="1">
      <alignment horizontal="right"/>
    </xf>
    <xf numFmtId="2" fontId="5" fillId="34" borderId="23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/>
    </xf>
    <xf numFmtId="200" fontId="5" fillId="34" borderId="2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33" borderId="23" xfId="0" applyFont="1" applyFill="1" applyBorder="1" applyAlignment="1">
      <alignment horizontal="center"/>
    </xf>
    <xf numFmtId="200" fontId="5" fillId="34" borderId="25" xfId="0" applyNumberFormat="1" applyFont="1" applyFill="1" applyBorder="1" applyAlignment="1">
      <alignment horizontal="center"/>
    </xf>
    <xf numFmtId="200" fontId="5" fillId="34" borderId="23" xfId="0" applyNumberFormat="1" applyFont="1" applyFill="1" applyBorder="1" applyAlignment="1">
      <alignment horizontal="center"/>
    </xf>
    <xf numFmtId="1" fontId="5" fillId="35" borderId="26" xfId="0" applyNumberFormat="1" applyFont="1" applyFill="1" applyBorder="1" applyAlignment="1" applyProtection="1">
      <alignment horizontal="center"/>
      <protection/>
    </xf>
    <xf numFmtId="2" fontId="5" fillId="33" borderId="26" xfId="0" applyNumberFormat="1" applyFont="1" applyFill="1" applyBorder="1" applyAlignment="1">
      <alignment horizontal="right"/>
    </xf>
    <xf numFmtId="2" fontId="5" fillId="34" borderId="26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00" fontId="5" fillId="34" borderId="26" xfId="0" applyNumberFormat="1" applyFont="1" applyFill="1" applyBorder="1" applyAlignment="1">
      <alignment horizontal="center"/>
    </xf>
    <xf numFmtId="1" fontId="5" fillId="35" borderId="27" xfId="0" applyNumberFormat="1" applyFont="1" applyFill="1" applyBorder="1" applyAlignment="1" applyProtection="1">
      <alignment horizontal="center"/>
      <protection/>
    </xf>
    <xf numFmtId="2" fontId="5" fillId="33" borderId="19" xfId="0" applyNumberFormat="1" applyFont="1" applyFill="1" applyBorder="1" applyAlignment="1">
      <alignment horizontal="right"/>
    </xf>
    <xf numFmtId="2" fontId="5" fillId="34" borderId="19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200" fontId="5" fillId="34" borderId="19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8" xfId="0" applyFont="1" applyBorder="1" applyAlignment="1">
      <alignment/>
    </xf>
    <xf numFmtId="196" fontId="5" fillId="0" borderId="29" xfId="0" applyNumberFormat="1" applyFont="1" applyBorder="1" applyAlignment="1">
      <alignment horizontal="right"/>
    </xf>
    <xf numFmtId="196" fontId="5" fillId="0" borderId="22" xfId="0" applyNumberFormat="1" applyFont="1" applyBorder="1" applyAlignment="1">
      <alignment/>
    </xf>
    <xf numFmtId="196" fontId="5" fillId="0" borderId="22" xfId="0" applyNumberFormat="1" applyFont="1" applyBorder="1" applyAlignment="1">
      <alignment horizontal="right"/>
    </xf>
    <xf numFmtId="196" fontId="5" fillId="0" borderId="30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2" fontId="5" fillId="0" borderId="2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5" fillId="0" borderId="0" xfId="0" applyFont="1" applyAlignment="1">
      <alignment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สะพานบ้านคาย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แม่อาย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38"/>
          <c:y val="0.06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6525"/>
          <c:w val="0.826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'G14'!$X$5:$X$22</c:f>
              <c:numCache/>
            </c:numRef>
          </c:cat>
          <c:val>
            <c:numRef>
              <c:f>'G14'!$Y$5:$Y$22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2690063"/>
        <c:crossesAt val="0"/>
        <c:auto val="1"/>
        <c:lblOffset val="100"/>
        <c:tickLblSkip val="1"/>
        <c:noMultiLvlLbl val="0"/>
      </c:catAx>
      <c:valAx>
        <c:axId val="326900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เมตร(รทก.)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54531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สะพานบ้านคาย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แม่อาย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4"/>
          <c:y val="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6375"/>
          <c:w val="0.813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'G14'!$X$5:$X$22</c:f>
              <c:numCache/>
            </c:numRef>
          </c:cat>
          <c:val>
            <c:numRef>
              <c:f>'G14'!$Z$5:$Z$22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0649417"/>
        <c:crossesAt val="0"/>
        <c:auto val="1"/>
        <c:lblOffset val="100"/>
        <c:tickLblSkip val="1"/>
        <c:noMultiLvlLbl val="0"/>
      </c:catAx>
      <c:valAx>
        <c:axId val="3064941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775112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22</xdr:col>
      <xdr:colOff>28575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23825" y="57150"/>
        <a:ext cx="4838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9525</xdr:rowOff>
    </xdr:from>
    <xdr:to>
      <xdr:col>21</xdr:col>
      <xdr:colOff>533400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200" y="6715125"/>
        <a:ext cx="485775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W17" sqref="W17"/>
    </sheetView>
  </sheetViews>
  <sheetFormatPr defaultColWidth="8" defaultRowHeight="21"/>
  <cols>
    <col min="1" max="1" width="8" style="1" customWidth="1"/>
    <col min="2" max="3" width="8" style="6" customWidth="1"/>
    <col min="4" max="4" width="8" style="11" customWidth="1"/>
    <col min="5" max="5" width="8" style="1" customWidth="1"/>
    <col min="6" max="6" width="8" style="6" customWidth="1"/>
    <col min="7" max="7" width="8" style="11" customWidth="1"/>
    <col min="8" max="9" width="8" style="6" customWidth="1"/>
    <col min="10" max="10" width="8" style="11" customWidth="1"/>
    <col min="11" max="12" width="8" style="6" customWidth="1"/>
    <col min="13" max="13" width="8" style="11" customWidth="1"/>
    <col min="14" max="14" width="8.83203125" style="1" customWidth="1"/>
    <col min="15" max="16" width="8" style="1" customWidth="1"/>
    <col min="17" max="17" width="9.5" style="1" customWidth="1"/>
    <col min="18" max="18" width="9.66015625" style="1" customWidth="1"/>
    <col min="19" max="16384" width="8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/>
      <c r="M3" s="19" t="s">
        <v>27</v>
      </c>
      <c r="N3" s="13"/>
      <c r="O3" s="13"/>
    </row>
    <row r="4" spans="1:17" ht="22.5" customHeight="1">
      <c r="A4" s="20" t="s">
        <v>31</v>
      </c>
      <c r="B4" s="21"/>
      <c r="C4" s="21"/>
      <c r="D4" s="14"/>
      <c r="E4" s="13"/>
      <c r="F4" s="13"/>
      <c r="G4" s="14"/>
      <c r="H4" s="13"/>
      <c r="I4" s="15"/>
      <c r="J4" s="22"/>
      <c r="K4" s="17"/>
      <c r="L4" s="17"/>
      <c r="M4" s="16"/>
      <c r="N4" s="13"/>
      <c r="O4" s="13"/>
      <c r="Q4" s="23">
        <v>443.58</v>
      </c>
    </row>
    <row r="5" spans="1:15" ht="18.75">
      <c r="A5" s="24"/>
      <c r="B5" s="25" t="s">
        <v>2</v>
      </c>
      <c r="C5" s="26"/>
      <c r="D5" s="27"/>
      <c r="E5" s="28"/>
      <c r="F5" s="28"/>
      <c r="G5" s="29"/>
      <c r="H5" s="30" t="s">
        <v>3</v>
      </c>
      <c r="I5" s="28"/>
      <c r="J5" s="31"/>
      <c r="K5" s="28"/>
      <c r="L5" s="28"/>
      <c r="M5" s="32"/>
      <c r="N5" s="33" t="s">
        <v>4</v>
      </c>
      <c r="O5" s="34"/>
    </row>
    <row r="6" spans="1:15" ht="18.75">
      <c r="A6" s="35" t="s">
        <v>5</v>
      </c>
      <c r="B6" s="36" t="s">
        <v>6</v>
      </c>
      <c r="C6" s="37"/>
      <c r="D6" s="38"/>
      <c r="E6" s="36" t="s">
        <v>7</v>
      </c>
      <c r="F6" s="39"/>
      <c r="G6" s="38"/>
      <c r="H6" s="36" t="s">
        <v>6</v>
      </c>
      <c r="I6" s="39"/>
      <c r="J6" s="38"/>
      <c r="K6" s="36" t="s">
        <v>7</v>
      </c>
      <c r="L6" s="39"/>
      <c r="M6" s="40"/>
      <c r="N6" s="36" t="s">
        <v>1</v>
      </c>
      <c r="O6" s="36"/>
    </row>
    <row r="7" spans="1:15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2" t="s">
        <v>10</v>
      </c>
      <c r="O7" s="45" t="s">
        <v>12</v>
      </c>
    </row>
    <row r="8" spans="1:15" ht="18.75">
      <c r="A8" s="47"/>
      <c r="B8" s="48" t="s">
        <v>15</v>
      </c>
      <c r="C8" s="49" t="s">
        <v>13</v>
      </c>
      <c r="D8" s="50"/>
      <c r="E8" s="48" t="s">
        <v>15</v>
      </c>
      <c r="F8" s="49" t="s">
        <v>13</v>
      </c>
      <c r="G8" s="50"/>
      <c r="H8" s="48" t="s">
        <v>15</v>
      </c>
      <c r="I8" s="49" t="s">
        <v>13</v>
      </c>
      <c r="J8" s="51"/>
      <c r="K8" s="48" t="s">
        <v>15</v>
      </c>
      <c r="L8" s="49" t="s">
        <v>13</v>
      </c>
      <c r="M8" s="52"/>
      <c r="N8" s="48" t="s">
        <v>14</v>
      </c>
      <c r="O8" s="48" t="s">
        <v>13</v>
      </c>
    </row>
    <row r="9" spans="1:18" ht="18" customHeight="1">
      <c r="A9" s="105">
        <v>2560</v>
      </c>
      <c r="B9" s="100">
        <v>447.66</v>
      </c>
      <c r="C9" s="55">
        <v>138.17</v>
      </c>
      <c r="D9" s="96">
        <v>43034</v>
      </c>
      <c r="E9" s="94">
        <v>447.58</v>
      </c>
      <c r="F9" s="55">
        <v>134.61</v>
      </c>
      <c r="G9" s="96">
        <v>43034</v>
      </c>
      <c r="H9" s="100">
        <v>443.68</v>
      </c>
      <c r="I9" s="55">
        <v>0.8</v>
      </c>
      <c r="J9" s="96">
        <v>43186</v>
      </c>
      <c r="K9" s="100">
        <v>443.68</v>
      </c>
      <c r="L9" s="55">
        <v>0.8</v>
      </c>
      <c r="M9" s="96">
        <v>43186</v>
      </c>
      <c r="N9" s="100">
        <v>867.26</v>
      </c>
      <c r="O9" s="54">
        <f>+N9*0.0317097</f>
        <v>27.500554422</v>
      </c>
      <c r="Q9" s="6">
        <f aca="true" t="shared" si="0" ref="Q9:Q14">B9-$Q$4</f>
        <v>4.080000000000041</v>
      </c>
      <c r="R9" s="6">
        <f>H9-$Q$4</f>
        <v>0.10000000000002274</v>
      </c>
    </row>
    <row r="10" spans="1:18" ht="18" customHeight="1">
      <c r="A10" s="106">
        <v>2561</v>
      </c>
      <c r="B10" s="102">
        <v>447.38</v>
      </c>
      <c r="C10" s="55" t="s">
        <v>28</v>
      </c>
      <c r="D10" s="98">
        <v>43377</v>
      </c>
      <c r="E10" s="95">
        <v>447.34</v>
      </c>
      <c r="F10" s="55" t="s">
        <v>28</v>
      </c>
      <c r="G10" s="98">
        <v>43377</v>
      </c>
      <c r="H10" s="101">
        <v>443.58</v>
      </c>
      <c r="I10" s="55" t="s">
        <v>28</v>
      </c>
      <c r="J10" s="98">
        <v>241880</v>
      </c>
      <c r="K10" s="102">
        <v>443.58</v>
      </c>
      <c r="L10" s="55" t="s">
        <v>28</v>
      </c>
      <c r="M10" s="98">
        <v>241880</v>
      </c>
      <c r="N10" s="94" t="s">
        <v>28</v>
      </c>
      <c r="O10" s="103" t="s">
        <v>28</v>
      </c>
      <c r="Q10" s="6">
        <f t="shared" si="0"/>
        <v>3.8000000000000114</v>
      </c>
      <c r="R10" s="6">
        <f>H10-$Q$4</f>
        <v>0</v>
      </c>
    </row>
    <row r="11" spans="1:18" ht="18" customHeight="1">
      <c r="A11" s="106">
        <v>2562</v>
      </c>
      <c r="B11" s="102">
        <v>446.92</v>
      </c>
      <c r="C11" s="55" t="s">
        <v>28</v>
      </c>
      <c r="D11" s="98">
        <v>43712</v>
      </c>
      <c r="E11" s="95">
        <v>446.867</v>
      </c>
      <c r="F11" s="55" t="s">
        <v>28</v>
      </c>
      <c r="G11" s="98">
        <v>43712</v>
      </c>
      <c r="H11" s="102">
        <v>443.03</v>
      </c>
      <c r="I11" s="55" t="s">
        <v>28</v>
      </c>
      <c r="J11" s="98">
        <v>242217</v>
      </c>
      <c r="K11" s="102">
        <v>443.03</v>
      </c>
      <c r="L11" s="55" t="s">
        <v>28</v>
      </c>
      <c r="M11" s="98">
        <v>242217</v>
      </c>
      <c r="N11" s="94" t="s">
        <v>28</v>
      </c>
      <c r="O11" s="103" t="s">
        <v>28</v>
      </c>
      <c r="Q11" s="6">
        <f t="shared" si="0"/>
        <v>3.340000000000032</v>
      </c>
      <c r="R11" s="6">
        <f>H11-$Q$4</f>
        <v>-0.5500000000000114</v>
      </c>
    </row>
    <row r="12" spans="1:18" ht="18" customHeight="1">
      <c r="A12" s="106">
        <v>2563</v>
      </c>
      <c r="B12" s="102">
        <v>445.96</v>
      </c>
      <c r="C12" s="55" t="s">
        <v>28</v>
      </c>
      <c r="D12" s="98">
        <v>44141</v>
      </c>
      <c r="E12" s="95">
        <v>445.94</v>
      </c>
      <c r="F12" s="55" t="s">
        <v>28</v>
      </c>
      <c r="G12" s="98">
        <v>44141</v>
      </c>
      <c r="H12" s="100">
        <v>443.03</v>
      </c>
      <c r="I12" s="55" t="s">
        <v>28</v>
      </c>
      <c r="J12" s="98">
        <v>242248</v>
      </c>
      <c r="K12" s="100">
        <v>443.03</v>
      </c>
      <c r="L12" s="55" t="s">
        <v>28</v>
      </c>
      <c r="M12" s="98">
        <v>242248</v>
      </c>
      <c r="N12" s="94" t="s">
        <v>28</v>
      </c>
      <c r="O12" s="103" t="s">
        <v>28</v>
      </c>
      <c r="Q12" s="6">
        <f t="shared" si="0"/>
        <v>2.3799999999999955</v>
      </c>
      <c r="R12" s="6">
        <f>H12-$Q$4</f>
        <v>-0.5500000000000114</v>
      </c>
    </row>
    <row r="13" spans="1:18" ht="18" customHeight="1">
      <c r="A13" s="106">
        <v>2564</v>
      </c>
      <c r="B13" s="102">
        <v>447.04</v>
      </c>
      <c r="C13" s="55" t="s">
        <v>28</v>
      </c>
      <c r="D13" s="98">
        <v>44494</v>
      </c>
      <c r="E13" s="95">
        <v>446.88</v>
      </c>
      <c r="F13" s="55" t="s">
        <v>28</v>
      </c>
      <c r="G13" s="98">
        <v>44494</v>
      </c>
      <c r="H13" s="100">
        <v>442.98</v>
      </c>
      <c r="I13" s="55" t="s">
        <v>28</v>
      </c>
      <c r="J13" s="98">
        <v>242707</v>
      </c>
      <c r="K13" s="100">
        <v>443.047</v>
      </c>
      <c r="L13" s="55" t="s">
        <v>28</v>
      </c>
      <c r="M13" s="98">
        <v>242707</v>
      </c>
      <c r="N13" s="94" t="s">
        <v>28</v>
      </c>
      <c r="O13" s="103" t="s">
        <v>28</v>
      </c>
      <c r="Q13" s="6">
        <f t="shared" si="0"/>
        <v>3.4600000000000364</v>
      </c>
      <c r="R13" s="6">
        <f>H13-$Q$4</f>
        <v>-0.5999999999999659</v>
      </c>
    </row>
    <row r="14" spans="1:18" ht="18" customHeight="1">
      <c r="A14" s="106">
        <v>2565</v>
      </c>
      <c r="B14" s="102">
        <v>448.51</v>
      </c>
      <c r="C14" s="55" t="s">
        <v>28</v>
      </c>
      <c r="D14" s="98">
        <v>44782</v>
      </c>
      <c r="E14" s="95">
        <v>448.447</v>
      </c>
      <c r="F14" s="55" t="s">
        <v>28</v>
      </c>
      <c r="G14" s="98">
        <v>44782</v>
      </c>
      <c r="H14" s="100">
        <v>443.08</v>
      </c>
      <c r="I14" s="55" t="s">
        <v>28</v>
      </c>
      <c r="J14" s="98">
        <v>243343</v>
      </c>
      <c r="K14" s="100">
        <v>443.08</v>
      </c>
      <c r="L14" s="55" t="s">
        <v>28</v>
      </c>
      <c r="M14" s="98">
        <v>242978</v>
      </c>
      <c r="N14" s="94" t="s">
        <v>28</v>
      </c>
      <c r="O14" s="103" t="s">
        <v>28</v>
      </c>
      <c r="Q14" s="6">
        <f t="shared" si="0"/>
        <v>4.930000000000007</v>
      </c>
      <c r="R14" s="6">
        <f>H14-$Q$4</f>
        <v>-0.5</v>
      </c>
    </row>
    <row r="15" spans="1:15" ht="18" customHeight="1">
      <c r="A15" s="106"/>
      <c r="B15" s="102"/>
      <c r="C15" s="53"/>
      <c r="D15" s="97"/>
      <c r="E15" s="95"/>
      <c r="F15" s="53"/>
      <c r="G15" s="97"/>
      <c r="H15" s="102"/>
      <c r="I15" s="53"/>
      <c r="J15" s="97"/>
      <c r="K15" s="102"/>
      <c r="L15" s="53"/>
      <c r="M15" s="97"/>
      <c r="N15" s="95"/>
      <c r="O15" s="56"/>
    </row>
    <row r="16" spans="1:15" ht="18" customHeight="1">
      <c r="A16" s="106"/>
      <c r="B16" s="102"/>
      <c r="C16" s="53"/>
      <c r="D16" s="97"/>
      <c r="E16" s="95"/>
      <c r="F16" s="53"/>
      <c r="G16" s="97"/>
      <c r="H16" s="102"/>
      <c r="I16" s="53"/>
      <c r="J16" s="97"/>
      <c r="K16" s="102"/>
      <c r="L16" s="53"/>
      <c r="M16" s="97"/>
      <c r="N16" s="95"/>
      <c r="O16" s="56"/>
    </row>
    <row r="17" spans="1:15" ht="18" customHeight="1">
      <c r="A17" s="105" t="s">
        <v>2</v>
      </c>
      <c r="B17" s="100">
        <f>MAX(B9:B16)</f>
        <v>448.51</v>
      </c>
      <c r="C17" s="55">
        <f>MAX(C9:C16)</f>
        <v>138.17</v>
      </c>
      <c r="D17" s="98">
        <v>241361</v>
      </c>
      <c r="E17" s="94">
        <f>MAX(E9:E16)</f>
        <v>448.447</v>
      </c>
      <c r="F17" s="55">
        <f>MAX(F9:F16)</f>
        <v>134.61</v>
      </c>
      <c r="G17" s="98">
        <v>241361</v>
      </c>
      <c r="H17" s="100">
        <f>MAX(H9:H16)</f>
        <v>443.68</v>
      </c>
      <c r="I17" s="55">
        <f>MAX(I9:I16)</f>
        <v>0.8</v>
      </c>
      <c r="J17" s="98">
        <v>241148</v>
      </c>
      <c r="K17" s="100">
        <f>MAX(K9:K16)</f>
        <v>443.68</v>
      </c>
      <c r="L17" s="55">
        <f>MAX(L9:L16)</f>
        <v>0.8</v>
      </c>
      <c r="M17" s="98">
        <v>241148</v>
      </c>
      <c r="N17" s="100">
        <f>MAX(N9:N16)</f>
        <v>867.26</v>
      </c>
      <c r="O17" s="103">
        <f>MAX(O9:O16)</f>
        <v>27.500554422</v>
      </c>
    </row>
    <row r="18" spans="1:15" ht="18" customHeight="1">
      <c r="A18" s="105" t="s">
        <v>12</v>
      </c>
      <c r="B18" s="100">
        <f>AVERAGE(B9:B16)</f>
        <v>447.24500000000006</v>
      </c>
      <c r="C18" s="55">
        <f>AVERAGE(C9:C16)</f>
        <v>138.17</v>
      </c>
      <c r="D18" s="98"/>
      <c r="E18" s="94">
        <f>AVERAGE(E9:E16)</f>
        <v>447.1756666666667</v>
      </c>
      <c r="F18" s="55">
        <f>MAX(F9:F16)</f>
        <v>134.61</v>
      </c>
      <c r="G18" s="98"/>
      <c r="H18" s="100">
        <f>AVERAGE(H9:H16)</f>
        <v>443.23</v>
      </c>
      <c r="I18" s="55">
        <f>AVERAGE(I9:I16)</f>
        <v>0.8</v>
      </c>
      <c r="J18" s="98"/>
      <c r="K18" s="100">
        <f>AVERAGE(K9:K16)</f>
        <v>443.2411666666667</v>
      </c>
      <c r="L18" s="55">
        <f>AVERAGE(L9:L16)</f>
        <v>0.8</v>
      </c>
      <c r="M18" s="98"/>
      <c r="N18" s="100">
        <f>AVERAGE(N9:N16)</f>
        <v>867.26</v>
      </c>
      <c r="O18" s="103">
        <f>AVERAGE(O9:O16)</f>
        <v>27.500554422</v>
      </c>
    </row>
    <row r="19" spans="1:15" ht="18" customHeight="1">
      <c r="A19" s="107" t="s">
        <v>3</v>
      </c>
      <c r="B19" s="100">
        <f>MIN(B9:B16)</f>
        <v>445.96</v>
      </c>
      <c r="C19" s="104">
        <f>MIN(C9:C16)</f>
        <v>138.17</v>
      </c>
      <c r="D19" s="99">
        <v>241361</v>
      </c>
      <c r="E19" s="94">
        <f>MIN(E9:E16)</f>
        <v>445.94</v>
      </c>
      <c r="F19" s="55">
        <f>MIN(F9:F16)</f>
        <v>134.61</v>
      </c>
      <c r="G19" s="98">
        <v>241361</v>
      </c>
      <c r="H19" s="100">
        <f>MIN(H9:H16)</f>
        <v>442.98</v>
      </c>
      <c r="I19" s="55">
        <f>MIN(I9:I16)</f>
        <v>0.8</v>
      </c>
      <c r="J19" s="98">
        <v>241148</v>
      </c>
      <c r="K19" s="100">
        <f>MIN(K9:K16)</f>
        <v>443.03</v>
      </c>
      <c r="L19" s="55">
        <f>MIN(L9:L16)</f>
        <v>0.8</v>
      </c>
      <c r="M19" s="98">
        <v>241148</v>
      </c>
      <c r="N19" s="100">
        <f>MIN(N9:N16)</f>
        <v>867.26</v>
      </c>
      <c r="O19" s="103">
        <f>MIN(O9:O16)</f>
        <v>27.500554422</v>
      </c>
    </row>
    <row r="20" spans="1:15" ht="18" customHeight="1">
      <c r="A20" s="89" t="s">
        <v>16</v>
      </c>
      <c r="B20" s="88"/>
      <c r="D20" s="90"/>
      <c r="E20" s="87"/>
      <c r="F20" s="88"/>
      <c r="G20" s="90"/>
      <c r="H20" s="88"/>
      <c r="I20" s="88"/>
      <c r="J20" s="90"/>
      <c r="K20" s="88"/>
      <c r="L20" s="88"/>
      <c r="M20" s="90"/>
      <c r="N20" s="87"/>
      <c r="O20" s="87"/>
    </row>
    <row r="21" spans="1:15" ht="18.75" customHeight="1">
      <c r="A21" s="91"/>
      <c r="B21" s="93" t="s">
        <v>17</v>
      </c>
      <c r="C21" s="91"/>
      <c r="E21" s="91"/>
      <c r="F21" s="92"/>
      <c r="G21" s="93"/>
      <c r="H21" s="92"/>
      <c r="I21" s="92"/>
      <c r="J21" s="93"/>
      <c r="K21" s="92"/>
      <c r="L21" s="92"/>
      <c r="M21" s="93"/>
      <c r="N21" s="91"/>
      <c r="O21" s="91"/>
    </row>
    <row r="22" spans="2:12" ht="18.75">
      <c r="B22" s="108" t="s">
        <v>29</v>
      </c>
      <c r="C22" s="1"/>
      <c r="F22" s="1"/>
      <c r="H22" s="1"/>
      <c r="I22" s="1"/>
      <c r="K22" s="1"/>
      <c r="L22" s="1"/>
    </row>
    <row r="23" spans="2:12" ht="18.75">
      <c r="B23" s="1"/>
      <c r="F23" s="1"/>
      <c r="H23" s="1"/>
      <c r="I23" s="1"/>
      <c r="K23" s="1"/>
      <c r="L23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AC101"/>
  <sheetViews>
    <sheetView zoomScalePageLayoutView="0" workbookViewId="0" topLeftCell="A1">
      <selection activeCell="AH14" sqref="AH14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0.66015625" style="1" customWidth="1"/>
    <col min="26" max="26" width="11.5" style="1" customWidth="1"/>
    <col min="27" max="27" width="7.66015625" style="1" customWidth="1"/>
    <col min="28" max="28" width="11.5" style="1" customWidth="1"/>
    <col min="29" max="29" width="7.66015625" style="1" customWidth="1"/>
    <col min="30" max="16384" width="9.33203125" style="1" customWidth="1"/>
  </cols>
  <sheetData>
    <row r="2" spans="28:29" ht="18.75">
      <c r="AB2" s="57">
        <v>443.58</v>
      </c>
      <c r="AC2" s="5" t="s">
        <v>18</v>
      </c>
    </row>
    <row r="3" spans="24:28" ht="18.75">
      <c r="X3" s="109" t="s">
        <v>19</v>
      </c>
      <c r="Y3" s="58" t="s">
        <v>20</v>
      </c>
      <c r="Z3" s="59" t="s">
        <v>21</v>
      </c>
      <c r="AA3" s="58" t="s">
        <v>22</v>
      </c>
      <c r="AB3" s="59" t="s">
        <v>23</v>
      </c>
    </row>
    <row r="4" spans="24:28" ht="18.75">
      <c r="X4" s="110"/>
      <c r="Y4" s="60" t="s">
        <v>24</v>
      </c>
      <c r="Z4" s="61" t="s">
        <v>25</v>
      </c>
      <c r="AA4" s="60" t="s">
        <v>24</v>
      </c>
      <c r="AB4" s="61" t="s">
        <v>25</v>
      </c>
    </row>
    <row r="5" spans="24:29" ht="18.75">
      <c r="X5" s="62">
        <v>2560</v>
      </c>
      <c r="Y5" s="63">
        <v>4.08</v>
      </c>
      <c r="Z5" s="64">
        <v>138.17</v>
      </c>
      <c r="AA5" s="65"/>
      <c r="AB5" s="66"/>
      <c r="AC5" s="67"/>
    </row>
    <row r="6" spans="24:29" ht="18.75">
      <c r="X6" s="62">
        <v>2561</v>
      </c>
      <c r="Y6" s="63">
        <v>3.8</v>
      </c>
      <c r="Z6" s="64" t="s">
        <v>28</v>
      </c>
      <c r="AA6" s="68"/>
      <c r="AB6" s="69"/>
      <c r="AC6" s="67"/>
    </row>
    <row r="7" spans="24:29" ht="18.75">
      <c r="X7" s="62">
        <v>2562</v>
      </c>
      <c r="Y7" s="63">
        <v>3.34</v>
      </c>
      <c r="Z7" s="64" t="s">
        <v>28</v>
      </c>
      <c r="AA7" s="68"/>
      <c r="AB7" s="70"/>
      <c r="AC7" s="67"/>
    </row>
    <row r="8" spans="24:29" ht="18.75">
      <c r="X8" s="62">
        <v>2563</v>
      </c>
      <c r="Y8" s="63">
        <v>2.38</v>
      </c>
      <c r="Z8" s="64" t="s">
        <v>28</v>
      </c>
      <c r="AA8" s="68"/>
      <c r="AB8" s="70"/>
      <c r="AC8" s="67"/>
    </row>
    <row r="9" spans="24:29" ht="18.75">
      <c r="X9" s="62">
        <v>2564</v>
      </c>
      <c r="Y9" s="63">
        <v>3.46</v>
      </c>
      <c r="Z9" s="64" t="s">
        <v>28</v>
      </c>
      <c r="AA9" s="68"/>
      <c r="AB9" s="70"/>
      <c r="AC9" s="67"/>
    </row>
    <row r="10" spans="24:29" ht="18.75">
      <c r="X10" s="62">
        <v>2565</v>
      </c>
      <c r="Y10" s="63">
        <v>4.93</v>
      </c>
      <c r="Z10" s="64" t="s">
        <v>28</v>
      </c>
      <c r="AA10" s="68"/>
      <c r="AB10" s="70"/>
      <c r="AC10" s="67"/>
    </row>
    <row r="11" spans="24:29" ht="18.75">
      <c r="X11" s="62"/>
      <c r="Y11" s="63"/>
      <c r="Z11" s="64"/>
      <c r="AA11" s="68"/>
      <c r="AB11" s="70"/>
      <c r="AC11" s="67"/>
    </row>
    <row r="12" spans="24:29" ht="18.75">
      <c r="X12" s="62"/>
      <c r="Y12" s="63"/>
      <c r="Z12" s="64"/>
      <c r="AA12" s="68"/>
      <c r="AB12" s="70"/>
      <c r="AC12" s="67"/>
    </row>
    <row r="13" spans="24:29" ht="18.75">
      <c r="X13" s="62"/>
      <c r="Y13" s="63"/>
      <c r="Z13" s="64"/>
      <c r="AA13" s="68"/>
      <c r="AB13" s="70"/>
      <c r="AC13" s="67"/>
    </row>
    <row r="14" spans="24:29" ht="18.75">
      <c r="X14" s="62"/>
      <c r="Y14" s="63"/>
      <c r="Z14" s="64"/>
      <c r="AA14" s="68"/>
      <c r="AB14" s="70"/>
      <c r="AC14" s="67"/>
    </row>
    <row r="15" spans="24:29" ht="18.75">
      <c r="X15" s="71"/>
      <c r="Y15" s="72"/>
      <c r="Z15" s="73"/>
      <c r="AA15" s="68"/>
      <c r="AB15" s="70"/>
      <c r="AC15" s="67"/>
    </row>
    <row r="16" spans="24:29" ht="18.75">
      <c r="X16" s="62"/>
      <c r="Y16" s="63"/>
      <c r="Z16" s="64"/>
      <c r="AA16" s="68"/>
      <c r="AB16" s="70"/>
      <c r="AC16" s="67"/>
    </row>
    <row r="17" spans="24:29" ht="18.75">
      <c r="X17" s="71"/>
      <c r="Y17" s="63"/>
      <c r="Z17" s="64"/>
      <c r="AA17" s="68"/>
      <c r="AB17" s="70"/>
      <c r="AC17" s="67"/>
    </row>
    <row r="18" spans="24:29" ht="18.75">
      <c r="X18" s="62"/>
      <c r="Y18" s="74"/>
      <c r="Z18" s="64"/>
      <c r="AA18" s="68"/>
      <c r="AB18" s="70"/>
      <c r="AC18" s="67"/>
    </row>
    <row r="19" spans="24:29" ht="18.75">
      <c r="X19" s="71"/>
      <c r="Y19" s="74"/>
      <c r="Z19" s="64"/>
      <c r="AA19" s="68"/>
      <c r="AB19" s="70"/>
      <c r="AC19" s="67"/>
    </row>
    <row r="20" spans="24:29" ht="18.75">
      <c r="X20" s="62"/>
      <c r="Y20" s="74"/>
      <c r="Z20" s="75"/>
      <c r="AA20" s="68"/>
      <c r="AB20" s="70"/>
      <c r="AC20" s="67"/>
    </row>
    <row r="21" spans="24:29" ht="18.75">
      <c r="X21" s="71"/>
      <c r="Y21" s="74"/>
      <c r="Z21" s="75"/>
      <c r="AA21" s="68"/>
      <c r="AB21" s="70"/>
      <c r="AC21" s="67"/>
    </row>
    <row r="22" spans="24:29" ht="18.75">
      <c r="X22" s="62"/>
      <c r="Y22" s="63"/>
      <c r="Z22" s="76"/>
      <c r="AA22" s="68"/>
      <c r="AB22" s="70"/>
      <c r="AC22" s="67"/>
    </row>
    <row r="23" spans="24:29" ht="18.75">
      <c r="X23" s="62"/>
      <c r="Y23" s="68"/>
      <c r="Z23" s="76"/>
      <c r="AA23" s="68"/>
      <c r="AB23" s="70"/>
      <c r="AC23" s="67"/>
    </row>
    <row r="24" spans="24:29" ht="18.75">
      <c r="X24" s="62"/>
      <c r="Y24" s="68"/>
      <c r="Z24" s="76"/>
      <c r="AA24" s="68"/>
      <c r="AB24" s="70"/>
      <c r="AC24" s="67"/>
    </row>
    <row r="25" spans="24:29" ht="18.75">
      <c r="X25" s="62"/>
      <c r="Y25" s="68"/>
      <c r="Z25" s="76"/>
      <c r="AA25" s="68"/>
      <c r="AB25" s="70"/>
      <c r="AC25" s="67"/>
    </row>
    <row r="26" spans="24:29" ht="18.75">
      <c r="X26" s="62"/>
      <c r="Y26" s="68"/>
      <c r="Z26" s="76"/>
      <c r="AA26" s="68"/>
      <c r="AB26" s="70"/>
      <c r="AC26" s="67"/>
    </row>
    <row r="27" spans="24:29" ht="18.75">
      <c r="X27" s="62"/>
      <c r="Y27" s="68"/>
      <c r="Z27" s="76"/>
      <c r="AA27" s="68"/>
      <c r="AB27" s="70"/>
      <c r="AC27" s="67"/>
    </row>
    <row r="28" spans="24:29" ht="18.75">
      <c r="X28" s="62"/>
      <c r="Y28" s="68"/>
      <c r="Z28" s="76"/>
      <c r="AA28" s="68"/>
      <c r="AB28" s="70"/>
      <c r="AC28" s="67"/>
    </row>
    <row r="29" spans="24:29" ht="18.75">
      <c r="X29" s="62"/>
      <c r="Y29" s="68"/>
      <c r="Z29" s="76"/>
      <c r="AA29" s="68"/>
      <c r="AB29" s="70"/>
      <c r="AC29" s="67"/>
    </row>
    <row r="30" spans="24:29" ht="18.75">
      <c r="X30" s="62"/>
      <c r="Y30" s="68"/>
      <c r="Z30" s="76"/>
      <c r="AA30" s="68"/>
      <c r="AB30" s="70"/>
      <c r="AC30" s="67"/>
    </row>
    <row r="31" spans="24:29" ht="18.75">
      <c r="X31" s="62"/>
      <c r="Y31" s="68"/>
      <c r="Z31" s="76"/>
      <c r="AA31" s="68"/>
      <c r="AB31" s="70"/>
      <c r="AC31" s="67"/>
    </row>
    <row r="32" spans="24:29" ht="18.75">
      <c r="X32" s="62"/>
      <c r="Y32" s="68"/>
      <c r="Z32" s="76"/>
      <c r="AA32" s="68"/>
      <c r="AB32" s="70"/>
      <c r="AC32" s="67"/>
    </row>
    <row r="33" spans="24:29" ht="18.75">
      <c r="X33" s="62"/>
      <c r="Y33" s="68"/>
      <c r="Z33" s="76"/>
      <c r="AA33" s="68"/>
      <c r="AB33" s="70"/>
      <c r="AC33" s="67"/>
    </row>
    <row r="34" spans="24:29" ht="18.75">
      <c r="X34" s="62"/>
      <c r="Y34" s="68"/>
      <c r="Z34" s="76"/>
      <c r="AA34" s="68"/>
      <c r="AB34" s="70"/>
      <c r="AC34" s="67"/>
    </row>
    <row r="35" spans="24:29" ht="18.75">
      <c r="X35" s="62"/>
      <c r="Y35" s="68"/>
      <c r="Z35" s="76"/>
      <c r="AA35" s="68"/>
      <c r="AB35" s="70"/>
      <c r="AC35" s="67"/>
    </row>
    <row r="36" spans="24:29" ht="18.75">
      <c r="X36" s="62"/>
      <c r="Y36" s="68"/>
      <c r="Z36" s="76"/>
      <c r="AA36" s="68"/>
      <c r="AB36" s="70"/>
      <c r="AC36" s="67"/>
    </row>
    <row r="37" spans="24:29" ht="18.75">
      <c r="X37" s="62"/>
      <c r="Y37" s="68"/>
      <c r="Z37" s="76"/>
      <c r="AA37" s="68"/>
      <c r="AB37" s="70"/>
      <c r="AC37" s="67"/>
    </row>
    <row r="38" spans="24:29" ht="18.75">
      <c r="X38" s="62"/>
      <c r="Y38" s="68"/>
      <c r="Z38" s="76"/>
      <c r="AA38" s="68"/>
      <c r="AB38" s="70"/>
      <c r="AC38" s="67"/>
    </row>
    <row r="39" spans="24:29" ht="18.75">
      <c r="X39" s="62"/>
      <c r="Y39" s="68"/>
      <c r="Z39" s="76"/>
      <c r="AA39" s="68"/>
      <c r="AB39" s="70"/>
      <c r="AC39" s="67"/>
    </row>
    <row r="40" spans="24:29" ht="18.75">
      <c r="X40" s="62"/>
      <c r="Y40" s="68"/>
      <c r="Z40" s="76"/>
      <c r="AA40" s="68"/>
      <c r="AB40" s="70"/>
      <c r="AC40" s="67"/>
    </row>
    <row r="41" spans="24:29" ht="18.75">
      <c r="X41" s="62"/>
      <c r="Y41" s="68"/>
      <c r="Z41" s="76"/>
      <c r="AA41" s="68"/>
      <c r="AB41" s="70"/>
      <c r="AC41" s="67"/>
    </row>
    <row r="42" spans="24:29" ht="18.75">
      <c r="X42" s="62"/>
      <c r="Y42" s="68"/>
      <c r="Z42" s="76"/>
      <c r="AA42" s="68"/>
      <c r="AB42" s="70"/>
      <c r="AC42" s="67"/>
    </row>
    <row r="43" spans="24:29" ht="18.75">
      <c r="X43" s="62"/>
      <c r="Y43" s="68"/>
      <c r="Z43" s="76"/>
      <c r="AA43" s="68"/>
      <c r="AB43" s="70"/>
      <c r="AC43" s="67"/>
    </row>
    <row r="44" spans="24:29" ht="18.75">
      <c r="X44" s="62"/>
      <c r="Y44" s="68"/>
      <c r="Z44" s="76"/>
      <c r="AA44" s="68"/>
      <c r="AB44" s="70"/>
      <c r="AC44" s="67"/>
    </row>
    <row r="45" spans="24:29" ht="18.75">
      <c r="X45" s="62"/>
      <c r="Y45" s="68"/>
      <c r="Z45" s="76"/>
      <c r="AA45" s="68"/>
      <c r="AB45" s="70"/>
      <c r="AC45" s="67"/>
    </row>
    <row r="46" spans="24:29" ht="18.75">
      <c r="X46" s="62"/>
      <c r="Y46" s="68"/>
      <c r="Z46" s="76"/>
      <c r="AA46" s="68"/>
      <c r="AB46" s="70"/>
      <c r="AC46" s="67"/>
    </row>
    <row r="47" spans="24:29" ht="18.75">
      <c r="X47" s="62"/>
      <c r="Y47" s="68"/>
      <c r="Z47" s="76"/>
      <c r="AA47" s="68"/>
      <c r="AB47" s="70"/>
      <c r="AC47" s="67"/>
    </row>
    <row r="48" spans="24:29" ht="18.75">
      <c r="X48" s="62"/>
      <c r="Y48" s="68"/>
      <c r="Z48" s="76"/>
      <c r="AA48" s="68"/>
      <c r="AB48" s="70"/>
      <c r="AC48" s="67"/>
    </row>
    <row r="49" spans="24:29" ht="18.75">
      <c r="X49" s="62"/>
      <c r="Y49" s="68"/>
      <c r="Z49" s="76"/>
      <c r="AA49" s="68"/>
      <c r="AB49" s="70"/>
      <c r="AC49" s="67"/>
    </row>
    <row r="50" spans="24:29" ht="18.75">
      <c r="X50" s="62"/>
      <c r="Y50" s="68"/>
      <c r="Z50" s="76"/>
      <c r="AA50" s="68"/>
      <c r="AB50" s="70"/>
      <c r="AC50" s="67"/>
    </row>
    <row r="51" spans="24:29" ht="18.75">
      <c r="X51" s="62"/>
      <c r="Y51" s="68"/>
      <c r="Z51" s="76"/>
      <c r="AA51" s="68"/>
      <c r="AB51" s="70"/>
      <c r="AC51" s="67"/>
    </row>
    <row r="52" spans="24:29" ht="18.75">
      <c r="X52" s="62"/>
      <c r="Y52" s="68"/>
      <c r="Z52" s="76"/>
      <c r="AA52" s="68"/>
      <c r="AB52" s="70"/>
      <c r="AC52" s="67"/>
    </row>
    <row r="53" spans="24:29" ht="18.75">
      <c r="X53" s="62"/>
      <c r="Y53" s="68"/>
      <c r="Z53" s="76"/>
      <c r="AA53" s="68"/>
      <c r="AB53" s="70"/>
      <c r="AC53" s="67"/>
    </row>
    <row r="54" spans="24:29" ht="18.75">
      <c r="X54" s="62"/>
      <c r="Y54" s="68"/>
      <c r="Z54" s="76"/>
      <c r="AA54" s="68"/>
      <c r="AB54" s="70"/>
      <c r="AC54" s="67"/>
    </row>
    <row r="55" spans="4:29" ht="18.75">
      <c r="D55" s="108" t="s">
        <v>30</v>
      </c>
      <c r="X55" s="62"/>
      <c r="Y55" s="68"/>
      <c r="Z55" s="76"/>
      <c r="AA55" s="68"/>
      <c r="AB55" s="70"/>
      <c r="AC55" s="67"/>
    </row>
    <row r="56" spans="24:29" ht="18.75">
      <c r="X56" s="62"/>
      <c r="Y56" s="68"/>
      <c r="Z56" s="76"/>
      <c r="AA56" s="68"/>
      <c r="AB56" s="70"/>
      <c r="AC56" s="67"/>
    </row>
    <row r="57" spans="24:29" ht="18.75">
      <c r="X57" s="62"/>
      <c r="Y57" s="68"/>
      <c r="Z57" s="76"/>
      <c r="AA57" s="68"/>
      <c r="AB57" s="70"/>
      <c r="AC57" s="67"/>
    </row>
    <row r="58" spans="24:29" ht="18.75">
      <c r="X58" s="62"/>
      <c r="Y58" s="68"/>
      <c r="Z58" s="76"/>
      <c r="AA58" s="68"/>
      <c r="AB58" s="70"/>
      <c r="AC58" s="67"/>
    </row>
    <row r="59" spans="24:29" ht="18.75">
      <c r="X59" s="62"/>
      <c r="Y59" s="68"/>
      <c r="Z59" s="76"/>
      <c r="AA59" s="68"/>
      <c r="AB59" s="70"/>
      <c r="AC59" s="67"/>
    </row>
    <row r="60" spans="24:29" ht="18.75">
      <c r="X60" s="62"/>
      <c r="Y60" s="68"/>
      <c r="Z60" s="76"/>
      <c r="AA60" s="68"/>
      <c r="AB60" s="70"/>
      <c r="AC60" s="67"/>
    </row>
    <row r="61" spans="24:29" ht="18.75">
      <c r="X61" s="62"/>
      <c r="Y61" s="68"/>
      <c r="Z61" s="76"/>
      <c r="AA61" s="68"/>
      <c r="AB61" s="70"/>
      <c r="AC61" s="67"/>
    </row>
    <row r="62" spans="24:29" ht="18.75">
      <c r="X62" s="62"/>
      <c r="Y62" s="68"/>
      <c r="Z62" s="76"/>
      <c r="AA62" s="68"/>
      <c r="AB62" s="70"/>
      <c r="AC62" s="67"/>
    </row>
    <row r="63" spans="24:29" ht="18.75">
      <c r="X63" s="62"/>
      <c r="Y63" s="68"/>
      <c r="Z63" s="76"/>
      <c r="AA63" s="68"/>
      <c r="AB63" s="70"/>
      <c r="AC63" s="67"/>
    </row>
    <row r="64" spans="24:29" ht="18.75">
      <c r="X64" s="62"/>
      <c r="Y64" s="68"/>
      <c r="Z64" s="76"/>
      <c r="AA64" s="68"/>
      <c r="AB64" s="70"/>
      <c r="AC64" s="67"/>
    </row>
    <row r="65" spans="24:29" ht="18.75">
      <c r="X65" s="62"/>
      <c r="Y65" s="68"/>
      <c r="Z65" s="76"/>
      <c r="AA65" s="68"/>
      <c r="AB65" s="70"/>
      <c r="AC65" s="67"/>
    </row>
    <row r="66" spans="24:29" ht="18.75">
      <c r="X66" s="62"/>
      <c r="Y66" s="68"/>
      <c r="Z66" s="76"/>
      <c r="AA66" s="68"/>
      <c r="AB66" s="70"/>
      <c r="AC66" s="67"/>
    </row>
    <row r="67" spans="24:29" ht="18.75">
      <c r="X67" s="62"/>
      <c r="Y67" s="68"/>
      <c r="Z67" s="76"/>
      <c r="AA67" s="68"/>
      <c r="AB67" s="70"/>
      <c r="AC67" s="67"/>
    </row>
    <row r="68" spans="24:29" ht="18.75">
      <c r="X68" s="62"/>
      <c r="Y68" s="68"/>
      <c r="Z68" s="76"/>
      <c r="AA68" s="68"/>
      <c r="AB68" s="70"/>
      <c r="AC68" s="67"/>
    </row>
    <row r="69" spans="24:29" ht="18.75">
      <c r="X69" s="62"/>
      <c r="Y69" s="68"/>
      <c r="Z69" s="76"/>
      <c r="AA69" s="68"/>
      <c r="AB69" s="70"/>
      <c r="AC69" s="67"/>
    </row>
    <row r="70" spans="24:29" ht="18.75">
      <c r="X70" s="62"/>
      <c r="Y70" s="68"/>
      <c r="Z70" s="76"/>
      <c r="AA70" s="68"/>
      <c r="AB70" s="70"/>
      <c r="AC70" s="67"/>
    </row>
    <row r="71" spans="24:29" ht="18.75">
      <c r="X71" s="62"/>
      <c r="Y71" s="68"/>
      <c r="Z71" s="76"/>
      <c r="AA71" s="68"/>
      <c r="AB71" s="70"/>
      <c r="AC71" s="67"/>
    </row>
    <row r="72" spans="24:29" ht="18.75">
      <c r="X72" s="62"/>
      <c r="Y72" s="68"/>
      <c r="Z72" s="76"/>
      <c r="AA72" s="68"/>
      <c r="AB72" s="70"/>
      <c r="AC72" s="67"/>
    </row>
    <row r="73" spans="24:29" ht="18.75">
      <c r="X73" s="62"/>
      <c r="Y73" s="68"/>
      <c r="Z73" s="76"/>
      <c r="AA73" s="68"/>
      <c r="AB73" s="70"/>
      <c r="AC73" s="67"/>
    </row>
    <row r="74" spans="24:29" ht="18.75">
      <c r="X74" s="62"/>
      <c r="Y74" s="68"/>
      <c r="Z74" s="76"/>
      <c r="AA74" s="68"/>
      <c r="AB74" s="70"/>
      <c r="AC74" s="67"/>
    </row>
    <row r="75" spans="24:29" ht="18.75">
      <c r="X75" s="62"/>
      <c r="Y75" s="68"/>
      <c r="Z75" s="76"/>
      <c r="AA75" s="68"/>
      <c r="AB75" s="70"/>
      <c r="AC75" s="67"/>
    </row>
    <row r="76" spans="24:29" ht="18.75">
      <c r="X76" s="77"/>
      <c r="Y76" s="68"/>
      <c r="Z76" s="76"/>
      <c r="AA76" s="68"/>
      <c r="AB76" s="70"/>
      <c r="AC76" s="67"/>
    </row>
    <row r="77" spans="24:29" ht="18.75">
      <c r="X77" s="77"/>
      <c r="Y77" s="68"/>
      <c r="Z77" s="76"/>
      <c r="AA77" s="68"/>
      <c r="AB77" s="70"/>
      <c r="AC77" s="67"/>
    </row>
    <row r="78" spans="24:29" ht="18.75">
      <c r="X78" s="62"/>
      <c r="Y78" s="68"/>
      <c r="Z78" s="76"/>
      <c r="AA78" s="68"/>
      <c r="AB78" s="70"/>
      <c r="AC78" s="67"/>
    </row>
    <row r="79" spans="24:29" ht="18.75">
      <c r="X79" s="62"/>
      <c r="Y79" s="78"/>
      <c r="Z79" s="79"/>
      <c r="AA79" s="68"/>
      <c r="AB79" s="70"/>
      <c r="AC79" s="67"/>
    </row>
    <row r="80" spans="24:29" ht="18.75">
      <c r="X80" s="62"/>
      <c r="Y80" s="78"/>
      <c r="Z80" s="79"/>
      <c r="AA80" s="68"/>
      <c r="AB80" s="70"/>
      <c r="AC80" s="67"/>
    </row>
    <row r="81" spans="24:29" ht="18.75">
      <c r="X81" s="62"/>
      <c r="Y81" s="78"/>
      <c r="Z81" s="79"/>
      <c r="AA81" s="68"/>
      <c r="AB81" s="70"/>
      <c r="AC81" s="67"/>
    </row>
    <row r="82" spans="24:29" ht="18.75">
      <c r="X82" s="62"/>
      <c r="Y82" s="78"/>
      <c r="Z82" s="79"/>
      <c r="AA82" s="68"/>
      <c r="AB82" s="70"/>
      <c r="AC82" s="67"/>
    </row>
    <row r="83" spans="24:29" ht="18.75">
      <c r="X83" s="62"/>
      <c r="Y83" s="78"/>
      <c r="Z83" s="79"/>
      <c r="AA83" s="68"/>
      <c r="AB83" s="70"/>
      <c r="AC83" s="67"/>
    </row>
    <row r="84" spans="24:29" ht="18.75">
      <c r="X84" s="62"/>
      <c r="Y84" s="63"/>
      <c r="Z84" s="64"/>
      <c r="AA84" s="68"/>
      <c r="AB84" s="70"/>
      <c r="AC84" s="67"/>
    </row>
    <row r="85" spans="24:29" ht="18.75">
      <c r="X85" s="62"/>
      <c r="Y85" s="63"/>
      <c r="Z85" s="64"/>
      <c r="AA85" s="68"/>
      <c r="AB85" s="70"/>
      <c r="AC85" s="67"/>
    </row>
    <row r="86" spans="24:29" ht="18.75">
      <c r="X86" s="62"/>
      <c r="Y86" s="63"/>
      <c r="Z86" s="64"/>
      <c r="AA86" s="68"/>
      <c r="AB86" s="70"/>
      <c r="AC86" s="67"/>
    </row>
    <row r="87" spans="24:29" ht="18.75">
      <c r="X87" s="62"/>
      <c r="Y87" s="63"/>
      <c r="Z87" s="64"/>
      <c r="AA87" s="68"/>
      <c r="AB87" s="70"/>
      <c r="AC87" s="67"/>
    </row>
    <row r="88" spans="24:29" ht="18.75">
      <c r="X88" s="62"/>
      <c r="Y88" s="63"/>
      <c r="Z88" s="64"/>
      <c r="AA88" s="68"/>
      <c r="AB88" s="70"/>
      <c r="AC88" s="67"/>
    </row>
    <row r="89" spans="24:29" ht="18.75">
      <c r="X89" s="62"/>
      <c r="Y89" s="63"/>
      <c r="Z89" s="64"/>
      <c r="AA89" s="68"/>
      <c r="AB89" s="70"/>
      <c r="AC89" s="67"/>
    </row>
    <row r="90" spans="24:29" ht="18.75">
      <c r="X90" s="62"/>
      <c r="Y90" s="63"/>
      <c r="Z90" s="64"/>
      <c r="AA90" s="68"/>
      <c r="AB90" s="70"/>
      <c r="AC90" s="67"/>
    </row>
    <row r="91" spans="24:29" ht="18.75">
      <c r="X91" s="62"/>
      <c r="Y91" s="63"/>
      <c r="Z91" s="64"/>
      <c r="AA91" s="68"/>
      <c r="AB91" s="70"/>
      <c r="AC91" s="67"/>
    </row>
    <row r="92" spans="24:29" ht="18.75">
      <c r="X92" s="62"/>
      <c r="Y92" s="63"/>
      <c r="Z92" s="64"/>
      <c r="AA92" s="68"/>
      <c r="AB92" s="70"/>
      <c r="AC92" s="67"/>
    </row>
    <row r="93" spans="24:29" ht="18.75">
      <c r="X93" s="62"/>
      <c r="Y93" s="63"/>
      <c r="Z93" s="64"/>
      <c r="AA93" s="68"/>
      <c r="AB93" s="70"/>
      <c r="AC93" s="67"/>
    </row>
    <row r="94" spans="24:29" ht="18.75">
      <c r="X94" s="71"/>
      <c r="Y94" s="72"/>
      <c r="Z94" s="73"/>
      <c r="AA94" s="80"/>
      <c r="AB94" s="81"/>
      <c r="AC94" s="67"/>
    </row>
    <row r="95" spans="24:29" ht="18.75">
      <c r="X95" s="62"/>
      <c r="Y95" s="63"/>
      <c r="Z95" s="64"/>
      <c r="AA95" s="68"/>
      <c r="AB95" s="70"/>
      <c r="AC95" s="67"/>
    </row>
    <row r="96" spans="24:28" ht="18.75">
      <c r="X96" s="62"/>
      <c r="Y96" s="63"/>
      <c r="Z96" s="64"/>
      <c r="AA96" s="68"/>
      <c r="AB96" s="70"/>
    </row>
    <row r="97" spans="24:28" ht="18.75">
      <c r="X97" s="62"/>
      <c r="Y97" s="63"/>
      <c r="Z97" s="64"/>
      <c r="AA97" s="68"/>
      <c r="AB97" s="70"/>
    </row>
    <row r="98" spans="24:28" ht="18.75">
      <c r="X98" s="62"/>
      <c r="Y98" s="63"/>
      <c r="Z98" s="64"/>
      <c r="AA98" s="68"/>
      <c r="AB98" s="70"/>
    </row>
    <row r="99" spans="24:28" ht="18.75">
      <c r="X99" s="62"/>
      <c r="Y99" s="63"/>
      <c r="Z99" s="64"/>
      <c r="AA99" s="68"/>
      <c r="AB99" s="70"/>
    </row>
    <row r="100" spans="24:28" ht="18.75">
      <c r="X100" s="62"/>
      <c r="Y100" s="63"/>
      <c r="Z100" s="64"/>
      <c r="AA100" s="68"/>
      <c r="AB100" s="70"/>
    </row>
    <row r="101" spans="24:28" ht="18.75">
      <c r="X101" s="82"/>
      <c r="Y101" s="83"/>
      <c r="Z101" s="84"/>
      <c r="AA101" s="85"/>
      <c r="AB101" s="86"/>
    </row>
  </sheetData>
  <sheetProtection/>
  <mergeCells count="1">
    <mergeCell ref="X3:X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2002-12-26T13:36:31Z</cp:lastPrinted>
  <dcterms:created xsi:type="dcterms:W3CDTF">2017-11-28T08:15:21Z</dcterms:created>
  <dcterms:modified xsi:type="dcterms:W3CDTF">2023-05-15T08:11:14Z</dcterms:modified>
  <cp:category/>
  <cp:version/>
  <cp:contentType/>
  <cp:contentStatus/>
</cp:coreProperties>
</file>