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<sst xmlns="http://schemas.openxmlformats.org/spreadsheetml/2006/main" count="50" uniqueCount="25">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</sst>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น้ำแม่ลาวบ้านดอนสลี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67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22375"/>
          <c:w val="0.8205"/>
          <c:h val="0.75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'G.11'!$D$36:$O$36</c:f>
              <c:numCache/>
            </c:numRef>
          </c:xVal>
          <c:yVal>
            <c:numRef>
              <c:f>'G.11'!$D$37:$O$37</c:f>
              <c:numCache/>
            </c:numRef>
          </c:yVal>
          <c:smooth val="0"/>
        </c:ser>
        <c:axId val="56741292"/>
        <c:axId val="40909581"/>
      </c:scatterChart>
      <c:valAx>
        <c:axId val="5674129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909581"/>
        <c:crossesAt val="1"/>
        <c:crossBetween val="midCat"/>
        <c:dispUnits/>
        <c:majorUnit val="10"/>
      </c:valAx>
      <c:valAx>
        <c:axId val="40909581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7412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AVERAGE(J41:J57)</f>
        <v>2.839117647058828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7" t="s">
        <v>1</v>
      </c>
      <c r="B5" s="108" t="s">
        <v>22</v>
      </c>
      <c r="C5" s="107" t="s">
        <v>1</v>
      </c>
      <c r="D5" s="10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(VAR(J41:J57))</f>
        <v>0.49561323529411005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3">
        <f>I41</f>
        <v>2547</v>
      </c>
      <c r="B6" s="104">
        <v>3.61</v>
      </c>
      <c r="C6" s="105"/>
      <c r="D6" s="10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STDEV(J41:J57)</f>
        <v>0.7039980364277375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>I42</f>
        <v>2548</v>
      </c>
      <c r="B7" s="96">
        <v>4.39</v>
      </c>
      <c r="C7" s="97"/>
      <c r="D7" s="9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>I43</f>
        <v>2549</v>
      </c>
      <c r="B8" s="96">
        <v>3.12</v>
      </c>
      <c r="C8" s="97"/>
      <c r="D8" s="9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>I44</f>
        <v>2550</v>
      </c>
      <c r="B9" s="96">
        <v>2.72</v>
      </c>
      <c r="C9" s="97"/>
      <c r="D9" s="98"/>
      <c r="E9" s="36"/>
      <c r="F9" s="36"/>
      <c r="U9" t="s">
        <v>15</v>
      </c>
      <c r="V9" s="14">
        <f>+B80</f>
        <v>0.51768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>I45</f>
        <v>2551</v>
      </c>
      <c r="B10" s="96">
        <v>2.525000000000034</v>
      </c>
      <c r="C10" s="97"/>
      <c r="D10" s="98"/>
      <c r="E10" s="35"/>
      <c r="F10" s="7"/>
      <c r="U10" t="s">
        <v>16</v>
      </c>
      <c r="V10" s="14">
        <f>+B81</f>
        <v>1.03973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v>2552</v>
      </c>
      <c r="B11" s="96">
        <v>2.75</v>
      </c>
      <c r="C11" s="97"/>
      <c r="D11" s="98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v>2553</v>
      </c>
      <c r="B12" s="96">
        <v>2.75</v>
      </c>
      <c r="C12" s="97"/>
      <c r="D12" s="98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v>2554</v>
      </c>
      <c r="B13" s="96">
        <v>3.07</v>
      </c>
      <c r="C13" s="97"/>
      <c r="D13" s="98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v>2555</v>
      </c>
      <c r="B14" s="96">
        <v>2.150000000000034</v>
      </c>
      <c r="C14" s="97"/>
      <c r="D14" s="98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v>2556</v>
      </c>
      <c r="B15" s="96">
        <v>2.25</v>
      </c>
      <c r="C15" s="97"/>
      <c r="D15" s="98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v>2557</v>
      </c>
      <c r="B16" s="96">
        <v>2.8600000000000136</v>
      </c>
      <c r="C16" s="97"/>
      <c r="D16" s="98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v>2558</v>
      </c>
      <c r="B17" s="96">
        <v>1.65</v>
      </c>
      <c r="C17" s="97"/>
      <c r="D17" s="98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v>2559</v>
      </c>
      <c r="B18" s="96">
        <v>2.63</v>
      </c>
      <c r="C18" s="97"/>
      <c r="D18" s="98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v>2560</v>
      </c>
      <c r="B19" s="96">
        <v>2.5</v>
      </c>
      <c r="C19" s="97"/>
      <c r="D19" s="98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v>2561</v>
      </c>
      <c r="B20" s="96">
        <v>2.72</v>
      </c>
      <c r="C20" s="97"/>
      <c r="D20" s="98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v>2562</v>
      </c>
      <c r="B21" s="96">
        <v>2.319999999999993</v>
      </c>
      <c r="C21" s="97"/>
      <c r="D21" s="98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>
        <v>2563</v>
      </c>
      <c r="B22" s="96">
        <v>4.25</v>
      </c>
      <c r="C22" s="97"/>
      <c r="D22" s="98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/>
      <c r="B23" s="96"/>
      <c r="C23" s="97"/>
      <c r="D23" s="98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/>
      <c r="B24" s="96"/>
      <c r="C24" s="97"/>
      <c r="D24" s="98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/>
      <c r="B25" s="96"/>
      <c r="C25" s="97"/>
      <c r="D25" s="98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/>
      <c r="B26" s="96"/>
      <c r="C26" s="97"/>
      <c r="D26" s="98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/>
      <c r="B27" s="96"/>
      <c r="C27" s="97"/>
      <c r="D27" s="98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/>
      <c r="B28" s="96"/>
      <c r="C28" s="97"/>
      <c r="D28" s="98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/>
      <c r="B29" s="96"/>
      <c r="C29" s="97"/>
      <c r="D29" s="98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/>
      <c r="B30" s="96"/>
      <c r="C30" s="97"/>
      <c r="D30" s="98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/>
      <c r="B31" s="96"/>
      <c r="C31" s="97"/>
      <c r="D31" s="9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/>
      <c r="B32" s="96"/>
      <c r="C32" s="97"/>
      <c r="D32" s="9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/>
      <c r="B33" s="96"/>
      <c r="C33" s="97"/>
      <c r="D33" s="98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9"/>
      <c r="B34" s="100"/>
      <c r="C34" s="101"/>
      <c r="D34" s="10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1" ref="D37:O37">ROUND((((-LN(-LN(1-1/D36)))+$B$83*$B$84)/$B$83),2)</f>
        <v>2.74</v>
      </c>
      <c r="E37" s="77">
        <f t="shared" si="1"/>
        <v>3.1</v>
      </c>
      <c r="F37" s="77">
        <f t="shared" si="1"/>
        <v>3.33</v>
      </c>
      <c r="G37" s="77">
        <f t="shared" si="1"/>
        <v>3.5</v>
      </c>
      <c r="H37" s="77">
        <f t="shared" si="1"/>
        <v>3.64</v>
      </c>
      <c r="I37" s="77">
        <f t="shared" si="1"/>
        <v>4.01</v>
      </c>
      <c r="J37" s="77">
        <f t="shared" si="1"/>
        <v>4.5</v>
      </c>
      <c r="K37" s="77">
        <f t="shared" si="1"/>
        <v>4.65</v>
      </c>
      <c r="L37" s="77">
        <f t="shared" si="1"/>
        <v>5.13</v>
      </c>
      <c r="M37" s="78">
        <f t="shared" si="1"/>
        <v>5.6</v>
      </c>
      <c r="N37" s="78">
        <f t="shared" si="1"/>
        <v>6.07</v>
      </c>
      <c r="O37" s="78">
        <f t="shared" si="1"/>
        <v>6.7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2547</v>
      </c>
      <c r="J41" s="73">
        <v>3.61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2548</v>
      </c>
      <c r="J42" s="73">
        <v>4.39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2549</v>
      </c>
      <c r="J43" s="73">
        <v>3.12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2550</v>
      </c>
      <c r="J44" s="73">
        <v>2.72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2551</v>
      </c>
      <c r="J45" s="73">
        <v>2.525000000000034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2552</v>
      </c>
      <c r="J46" s="73">
        <v>2.75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2553</v>
      </c>
      <c r="J47" s="73">
        <v>2.75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2554</v>
      </c>
      <c r="J48" s="73">
        <v>3.07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2555</v>
      </c>
      <c r="J49" s="73">
        <v>2.150000000000034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2556</v>
      </c>
      <c r="J50" s="73">
        <v>2.25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2557</v>
      </c>
      <c r="J51" s="73">
        <v>2.8600000000000136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2558</v>
      </c>
      <c r="J52" s="73">
        <v>1.65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2559</v>
      </c>
      <c r="J53" s="73">
        <v>2.63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2560</v>
      </c>
      <c r="J54" s="73">
        <v>2.5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2561</v>
      </c>
      <c r="J55" s="73">
        <v>2.72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2562</v>
      </c>
      <c r="J56" s="73">
        <v>2.319999999999993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2563</v>
      </c>
      <c r="J57" s="73">
        <v>4.25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/>
      <c r="J58" s="73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1"/>
      <c r="J78" s="73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1"/>
      <c r="J79" s="73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0.51768</v>
      </c>
      <c r="C80" s="27"/>
      <c r="D80" s="27"/>
      <c r="E80" s="27"/>
      <c r="I80" s="71"/>
      <c r="J80" s="73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1.03973</v>
      </c>
      <c r="C81" s="27"/>
      <c r="D81" s="27"/>
      <c r="E81" s="27"/>
      <c r="I81" s="71"/>
      <c r="J81" s="73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1.4768933238448372</v>
      </c>
      <c r="C83" s="28"/>
      <c r="D83" s="28"/>
      <c r="E83" s="28"/>
      <c r="I83" s="71"/>
      <c r="J83" s="73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2.4885980857324155</v>
      </c>
      <c r="C84" s="28"/>
      <c r="D84" s="28"/>
      <c r="E84" s="28"/>
      <c r="I84" s="71"/>
      <c r="J84" s="73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I11" sqref="I11"/>
    </sheetView>
  </sheetViews>
  <sheetFormatPr defaultColWidth="9.140625" defaultRowHeight="21.75"/>
  <sheetData>
    <row r="1" ht="21">
      <c r="D1" s="70">
        <v>462.83</v>
      </c>
    </row>
    <row r="2" spans="2:4" ht="21">
      <c r="B2" s="82">
        <v>2547</v>
      </c>
      <c r="C2" s="80">
        <v>3.61</v>
      </c>
      <c r="D2" s="86"/>
    </row>
    <row r="3" spans="2:4" ht="21">
      <c r="B3" s="83">
        <v>2548</v>
      </c>
      <c r="C3" s="81">
        <v>4.39</v>
      </c>
      <c r="D3" s="87"/>
    </row>
    <row r="4" spans="2:4" ht="21">
      <c r="B4" s="83">
        <v>2549</v>
      </c>
      <c r="C4" s="81">
        <v>3.12</v>
      </c>
      <c r="D4" s="87"/>
    </row>
    <row r="5" spans="2:4" ht="21">
      <c r="B5" s="83">
        <v>2550</v>
      </c>
      <c r="C5" s="81">
        <v>2.72</v>
      </c>
      <c r="D5" s="87"/>
    </row>
    <row r="6" spans="2:4" ht="21">
      <c r="B6" s="83">
        <v>2551</v>
      </c>
      <c r="C6" s="81">
        <v>465.36</v>
      </c>
      <c r="D6" s="87">
        <f>C6-D1</f>
        <v>2.5300000000000296</v>
      </c>
    </row>
    <row r="7" spans="2:4" ht="21">
      <c r="B7" s="83"/>
      <c r="C7" s="81"/>
      <c r="D7" s="87"/>
    </row>
    <row r="8" spans="2:4" ht="21">
      <c r="B8" s="83"/>
      <c r="C8" s="81"/>
      <c r="D8" s="87"/>
    </row>
    <row r="9" spans="2:4" ht="21">
      <c r="B9" s="83"/>
      <c r="C9" s="81"/>
      <c r="D9" s="87"/>
    </row>
    <row r="10" spans="2:4" ht="21">
      <c r="B10" s="83"/>
      <c r="C10" s="81"/>
      <c r="D10" s="87"/>
    </row>
    <row r="11" spans="2:4" ht="21">
      <c r="B11" s="83"/>
      <c r="C11" s="81"/>
      <c r="D11" s="87"/>
    </row>
    <row r="12" spans="2:4" ht="21">
      <c r="B12" s="83"/>
      <c r="C12" s="81"/>
      <c r="D12" s="87"/>
    </row>
    <row r="13" spans="2:4" ht="21">
      <c r="B13" s="83"/>
      <c r="C13" s="88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69"/>
    </row>
    <row r="33" spans="2:4" ht="21">
      <c r="B33" s="83"/>
      <c r="C33" s="81"/>
      <c r="D33" s="69"/>
    </row>
    <row r="34" spans="2:4" ht="21">
      <c r="B34" s="83"/>
      <c r="C34" s="81"/>
      <c r="D34" s="69"/>
    </row>
    <row r="35" spans="2:4" ht="21">
      <c r="B35" s="83"/>
      <c r="C35" s="81"/>
      <c r="D35" s="69"/>
    </row>
    <row r="36" spans="2:4" ht="21">
      <c r="B36" s="83"/>
      <c r="C36" s="81"/>
      <c r="D36" s="69"/>
    </row>
    <row r="37" spans="2:4" ht="21">
      <c r="B37" s="83"/>
      <c r="C37" s="81"/>
      <c r="D37" s="69"/>
    </row>
    <row r="38" spans="2:4" ht="21">
      <c r="B38" s="83"/>
      <c r="C38" s="81"/>
      <c r="D38" s="69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2021-07-27T06:09:36Z</dcterms:modified>
  <cp:category/>
  <cp:version/>
  <cp:contentType/>
  <cp:contentStatus/>
</cp:coreProperties>
</file>