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G.10" sheetId="1" r:id="rId1"/>
    <sheet name="Sheet2" sheetId="2" r:id="rId2"/>
    <sheet name="Sheet3" sheetId="3" r:id="rId3"/>
  </sheets>
  <definedNames>
    <definedName name="_xlnm.Print_Area" localSheetId="0">'Return G.10'!$A$1:$Q$34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<sst xmlns="http://schemas.openxmlformats.org/spreadsheetml/2006/main" count="50" uniqueCount="25">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</sst>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G.10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G.10'!$D$33:$O$33</c:f>
              <c:numCache/>
            </c:numRef>
          </c:xVal>
          <c:yVal>
            <c:numRef>
              <c:f>'Return G.10'!$D$34:$O$34</c:f>
              <c:numCache/>
            </c:numRef>
          </c:yVal>
          <c:smooth val="0"/>
        </c:ser>
        <c:axId val="6464426"/>
        <c:axId val="17534507"/>
      </c:scatterChart>
      <c:valAx>
        <c:axId val="646442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534507"/>
        <c:crossesAt val="10"/>
        <c:crossBetween val="midCat"/>
        <c:dispUnits/>
        <c:majorUnit val="10"/>
      </c:valAx>
      <c:valAx>
        <c:axId val="17534507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4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9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24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23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211.28125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5991.9988383333275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16">
        <v>320.74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77.408002417924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16">
        <v>196.1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16">
        <v>221.7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16">
        <v>179.3</v>
      </c>
      <c r="C9" s="17"/>
      <c r="D9" s="18"/>
      <c r="E9" s="20"/>
      <c r="F9" s="20"/>
      <c r="U9" s="2" t="s">
        <v>17</v>
      </c>
      <c r="V9" s="21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16">
        <v>203.05</v>
      </c>
      <c r="C10" s="17"/>
      <c r="D10" s="18"/>
      <c r="E10" s="22"/>
      <c r="F10" s="23"/>
      <c r="U10" s="2" t="s">
        <v>18</v>
      </c>
      <c r="V10" s="21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16">
        <v>162.94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16">
        <v>339.77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16">
        <v>265.4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16">
        <v>339.21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16">
        <v>134.85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16">
        <v>136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16">
        <v>187.3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16">
        <v>69.93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28">
        <v>147.26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31">
        <v>219.95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2561</v>
      </c>
      <c r="B21" s="31">
        <v>257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28"/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28"/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28"/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8"/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8"/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1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200.1</v>
      </c>
      <c r="E34" s="56">
        <f aca="true" t="shared" si="1" ref="E34:O34">ROUND((((-LN(-LN(1-1/E33)))+$B$83*$B$84)/$B$83),2)</f>
        <v>240.37</v>
      </c>
      <c r="F34" s="58">
        <f t="shared" si="1"/>
        <v>266.15</v>
      </c>
      <c r="G34" s="58">
        <f t="shared" si="1"/>
        <v>285.23</v>
      </c>
      <c r="H34" s="58">
        <f t="shared" si="1"/>
        <v>300.41</v>
      </c>
      <c r="I34" s="58">
        <f t="shared" si="1"/>
        <v>341.6</v>
      </c>
      <c r="J34" s="58">
        <f t="shared" si="1"/>
        <v>395.66</v>
      </c>
      <c r="K34" s="58">
        <f t="shared" si="1"/>
        <v>412.81</v>
      </c>
      <c r="L34" s="58">
        <f t="shared" si="1"/>
        <v>465.64</v>
      </c>
      <c r="M34" s="58">
        <f t="shared" si="1"/>
        <v>518.09</v>
      </c>
      <c r="N34" s="58">
        <f t="shared" si="1"/>
        <v>570.34</v>
      </c>
      <c r="O34" s="58">
        <f t="shared" si="1"/>
        <v>639.27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2546</v>
      </c>
      <c r="J41" s="25">
        <v>320.74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2547</v>
      </c>
      <c r="J42" s="25">
        <v>196.1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2548</v>
      </c>
      <c r="J43" s="25">
        <v>221.7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2549</v>
      </c>
      <c r="J44" s="25">
        <v>179.3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2550</v>
      </c>
      <c r="J45" s="25">
        <v>203.05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2551</v>
      </c>
      <c r="J46" s="25">
        <v>162.94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2552</v>
      </c>
      <c r="J47" s="25">
        <v>339.77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2553</v>
      </c>
      <c r="J48" s="25">
        <v>265.4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2554</v>
      </c>
      <c r="J49" s="25">
        <v>339.21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71">
        <v>2555</v>
      </c>
      <c r="J50" s="25">
        <v>134.85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2556</v>
      </c>
      <c r="J51" s="25">
        <v>136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2557</v>
      </c>
      <c r="J52" s="25">
        <v>187.3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2558</v>
      </c>
      <c r="J53" s="25">
        <v>69.93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2559</v>
      </c>
      <c r="J54" s="25">
        <v>147.26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2560</v>
      </c>
      <c r="J55" s="25">
        <v>219.95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71">
        <v>2561</v>
      </c>
      <c r="J56" s="25">
        <v>257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5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5"/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/>
      <c r="J63" s="81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/>
      <c r="J64" s="82"/>
      <c r="K64" s="77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8">
        <f>IF($A$79&gt;=6,VLOOKUP($F$78,$X$3:$AC$38,$A$79-4),VLOOKUP($A$78,$X$3:$AC$38,$A$79+1))</f>
        <v>0.515369</v>
      </c>
      <c r="C80" s="78"/>
      <c r="D80" s="78"/>
      <c r="E80" s="78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8">
        <f>IF($A$79&gt;=6,VLOOKUP($F$78,$Y$58:$AD$97,$A$79-4),VLOOKUP($A$78,$Y$58:$AD$97,$A$79+1))</f>
        <v>1.030603</v>
      </c>
      <c r="C81" s="78"/>
      <c r="D81" s="78"/>
      <c r="E81" s="78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9">
        <f>B81/V6</f>
        <v>0.013313907707316854</v>
      </c>
      <c r="C83" s="79"/>
      <c r="D83" s="79"/>
      <c r="E83" s="79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0">
        <f>V4-(B80/B83)</f>
        <v>172.5721789046092</v>
      </c>
      <c r="C84" s="79"/>
      <c r="D84" s="79"/>
      <c r="E84" s="79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2019-06-14T06:50:34Z</dcterms:modified>
  <cp:category/>
  <cp:version/>
  <cp:contentType/>
  <cp:contentStatus/>
</cp:coreProperties>
</file>