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20115" windowHeight="8250" activeTab="0"/>
  </bookViews>
  <sheets>
    <sheet name="std. - เมืองเชียงราย" sheetId="1" r:id="rId1"/>
    <sheet name="แผนภูมิแท่ง" sheetId="2" r:id="rId2"/>
    <sheet name="แผนภูมิเส้น" sheetId="3" r:id="rId3"/>
  </sheets>
  <definedNames/>
  <calcPr fullCalcOnLoad="1"/>
</workbook>
</file>

<file path=xl/sharedStrings.xml><?xml version="1.0" encoding="utf-8"?>
<sst xmlns="http://schemas.openxmlformats.org/spreadsheetml/2006/main" count="39" uniqueCount="24">
  <si>
    <t>ปี</t>
  </si>
  <si>
    <t>ค่า</t>
  </si>
  <si>
    <t>%</t>
  </si>
  <si>
    <t xml:space="preserve"> รายปี</t>
  </si>
  <si>
    <t>เฉลี่ย</t>
  </si>
  <si>
    <t>ทางลบ</t>
  </si>
  <si>
    <t>มาตราฐาน</t>
  </si>
  <si>
    <t>ทางบวก</t>
  </si>
  <si>
    <t>mean</t>
  </si>
  <si>
    <t>-1 std</t>
  </si>
  <si>
    <t>stdev.</t>
  </si>
  <si>
    <t>+1 std</t>
  </si>
  <si>
    <t>ค่าเบี่ยงเบนมาตรฐาน</t>
  </si>
  <si>
    <t>1 std.</t>
  </si>
  <si>
    <t>เปอร์เซ็นต์การเบี่ยงเบนเฉลี่ย</t>
  </si>
  <si>
    <t>เปอร์เซ็นต์ค่าเบี่ยงเบนมาตรฐานทางลบ</t>
  </si>
  <si>
    <t>เปอร์เซ็นต์ค่าเบี่ยงเบนมาตรฐานทางบวก</t>
  </si>
  <si>
    <t xml:space="preserve">ต่ำกว่าค่า SD </t>
  </si>
  <si>
    <t xml:space="preserve">สูงกว่าค่า SD </t>
  </si>
  <si>
    <t>อยู่ระหว่าง ค่า SD</t>
  </si>
  <si>
    <t>มิลลิเมตร</t>
  </si>
  <si>
    <t>ค่าเฉลี่ยฝนรายปี</t>
  </si>
  <si>
    <t>ปริมาณฝน</t>
  </si>
  <si>
    <t>ปีน้ำ2561 ปริมาณฝนสะสม 1 เม.ย.61 - 30 มิ.ย.61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</si>
</sst>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  <numFmt numFmtId="200" formatCode="0.000"/>
    <numFmt numFmtId="201" formatCode="0.0000"/>
    <numFmt numFmtId="202" formatCode="0.0000000000"/>
    <numFmt numFmtId="203" formatCode="0.000000000"/>
    <numFmt numFmtId="204" formatCode="0.00000000000"/>
    <numFmt numFmtId="205" formatCode="0.000000000000"/>
    <numFmt numFmtId="206" formatCode="0.00000000"/>
    <numFmt numFmtId="207" formatCode="0.0000000"/>
    <numFmt numFmtId="208" formatCode="0.000000"/>
    <numFmt numFmtId="209" formatCode="0.00000"/>
  </numFmts>
  <fonts count="33">
    <font>
      <sz val="10"/>
      <name val="Arial"/>
      <family val="0"/>
    </font>
    <font>
      <sz val="8"/>
      <name val="Arial"/>
      <family val="0"/>
    </font>
    <font>
      <sz val="9"/>
      <name val="Arial"/>
      <family val="2"/>
    </font>
    <font>
      <b/>
      <sz val="9"/>
      <color indexed="12"/>
      <name val="Arial"/>
      <family val="2"/>
    </font>
    <font>
      <sz val="9"/>
      <color indexed="8"/>
      <name val="Arial"/>
      <family val="2"/>
    </font>
    <font>
      <sz val="9"/>
      <color indexed="12"/>
      <name val="Arial"/>
      <family val="2"/>
    </font>
    <font>
      <sz val="9"/>
      <color indexed="10"/>
      <name val="Arial"/>
      <family val="2"/>
    </font>
    <font>
      <sz val="16"/>
      <color indexed="12"/>
      <name val="TH SarabunPSK"/>
      <family val="0"/>
    </font>
    <font>
      <sz val="14.7"/>
      <color indexed="12"/>
      <name val="TH SarabunPSK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20"/>
      <color indexed="12"/>
      <name val="TH SarabunPSK"/>
      <family val="0"/>
    </font>
    <font>
      <sz val="11"/>
      <color indexed="8"/>
      <name val="TH SarabunPSK"/>
      <family val="0"/>
    </font>
    <font>
      <sz val="16"/>
      <color indexed="10"/>
      <name val="TH SarabunPSK"/>
      <family val="2"/>
    </font>
    <font>
      <sz val="16"/>
      <name val="TH SarabunPSK"/>
      <family val="2"/>
    </font>
    <font>
      <sz val="14"/>
      <color indexed="12"/>
      <name val="TH SarabunPSK"/>
      <family val="2"/>
    </font>
    <font>
      <vertAlign val="superscript"/>
      <sz val="14"/>
      <color indexed="12"/>
      <name val="TH SarabunPSK"/>
      <family val="2"/>
    </font>
    <font>
      <sz val="14"/>
      <name val="TH SarabunPSK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16" borderId="1" applyNumberFormat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17" borderId="2" applyNumberFormat="0" applyAlignment="0" applyProtection="0"/>
    <xf numFmtId="0" fontId="16" fillId="0" borderId="3" applyNumberFormat="0" applyFill="0" applyAlignment="0" applyProtection="0"/>
    <xf numFmtId="0" fontId="17" fillId="4" borderId="0" applyNumberFormat="0" applyBorder="0" applyAlignment="0" applyProtection="0"/>
    <xf numFmtId="0" fontId="18" fillId="7" borderId="1" applyNumberFormat="0" applyAlignment="0" applyProtection="0"/>
    <xf numFmtId="0" fontId="19" fillId="18" borderId="0" applyNumberFormat="0" applyBorder="0" applyAlignment="0" applyProtection="0"/>
    <xf numFmtId="9" fontId="0" fillId="0" borderId="0" applyFont="0" applyFill="0" applyBorder="0" applyAlignment="0" applyProtection="0"/>
    <xf numFmtId="0" fontId="20" fillId="0" borderId="4" applyNumberFormat="0" applyFill="0" applyAlignment="0" applyProtection="0"/>
    <xf numFmtId="0" fontId="21" fillId="3" borderId="0" applyNumberFormat="0" applyBorder="0" applyAlignment="0" applyProtection="0"/>
    <xf numFmtId="0" fontId="10" fillId="19" borderId="0" applyNumberFormat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2" borderId="0" applyNumberFormat="0" applyBorder="0" applyAlignment="0" applyProtection="0"/>
    <xf numFmtId="0" fontId="22" fillId="16" borderId="5" applyNumberFormat="0" applyAlignment="0" applyProtection="0"/>
    <xf numFmtId="0" fontId="0" fillId="23" borderId="6" applyNumberFormat="0" applyFont="0" applyAlignment="0" applyProtection="0"/>
    <xf numFmtId="0" fontId="23" fillId="0" borderId="7" applyNumberFormat="0" applyFill="0" applyAlignment="0" applyProtection="0"/>
    <xf numFmtId="0" fontId="24" fillId="0" borderId="8" applyNumberFormat="0" applyFill="0" applyAlignment="0" applyProtection="0"/>
    <xf numFmtId="0" fontId="25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105">
    <xf numFmtId="0" fontId="0" fillId="0" borderId="0" xfId="0" applyAlignment="1">
      <alignment/>
    </xf>
    <xf numFmtId="0" fontId="2" fillId="18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0" fontId="2" fillId="4" borderId="10" xfId="0" applyFont="1" applyFill="1" applyBorder="1" applyAlignment="1">
      <alignment horizontal="center"/>
    </xf>
    <xf numFmtId="0" fontId="2" fillId="7" borderId="10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8" borderId="10" xfId="0" applyFont="1" applyFill="1" applyBorder="1" applyAlignment="1">
      <alignment horizontal="center"/>
    </xf>
    <xf numFmtId="0" fontId="3" fillId="0" borderId="11" xfId="0" applyFont="1" applyBorder="1" applyAlignment="1">
      <alignment/>
    </xf>
    <xf numFmtId="0" fontId="3" fillId="0" borderId="0" xfId="0" applyFont="1" applyAlignment="1">
      <alignment/>
    </xf>
    <xf numFmtId="0" fontId="2" fillId="18" borderId="12" xfId="0" applyFont="1" applyFill="1" applyBorder="1" applyAlignment="1">
      <alignment horizontal="center"/>
    </xf>
    <xf numFmtId="0" fontId="2" fillId="4" borderId="13" xfId="0" applyFont="1" applyFill="1" applyBorder="1" applyAlignment="1">
      <alignment horizontal="center"/>
    </xf>
    <xf numFmtId="0" fontId="2" fillId="7" borderId="13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/>
    </xf>
    <xf numFmtId="0" fontId="1" fillId="18" borderId="12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4" borderId="14" xfId="0" applyFont="1" applyFill="1" applyBorder="1" applyAlignment="1">
      <alignment horizontal="right"/>
    </xf>
    <xf numFmtId="0" fontId="1" fillId="7" borderId="14" xfId="0" applyFont="1" applyFill="1" applyBorder="1" applyAlignment="1">
      <alignment horizontal="right"/>
    </xf>
    <xf numFmtId="0" fontId="1" fillId="3" borderId="14" xfId="0" applyFont="1" applyFill="1" applyBorder="1" applyAlignment="1">
      <alignment horizontal="right"/>
    </xf>
    <xf numFmtId="0" fontId="1" fillId="8" borderId="14" xfId="0" applyFont="1" applyFill="1" applyBorder="1" applyAlignment="1">
      <alignment horizontal="right"/>
    </xf>
    <xf numFmtId="0" fontId="2" fillId="18" borderId="15" xfId="0" applyFont="1" applyFill="1" applyBorder="1" applyAlignment="1">
      <alignment/>
    </xf>
    <xf numFmtId="0" fontId="2" fillId="0" borderId="0" xfId="0" applyFont="1" applyAlignment="1">
      <alignment/>
    </xf>
    <xf numFmtId="0" fontId="2" fillId="18" borderId="16" xfId="0" applyFont="1" applyFill="1" applyBorder="1" applyAlignment="1">
      <alignment/>
    </xf>
    <xf numFmtId="0" fontId="5" fillId="0" borderId="0" xfId="0" applyFont="1" applyAlignment="1">
      <alignment/>
    </xf>
    <xf numFmtId="199" fontId="1" fillId="4" borderId="17" xfId="0" applyNumberFormat="1" applyFont="1" applyFill="1" applyBorder="1" applyAlignment="1">
      <alignment/>
    </xf>
    <xf numFmtId="199" fontId="1" fillId="7" borderId="17" xfId="0" applyNumberFormat="1" applyFont="1" applyFill="1" applyBorder="1" applyAlignment="1">
      <alignment/>
    </xf>
    <xf numFmtId="199" fontId="1" fillId="3" borderId="17" xfId="0" applyNumberFormat="1" applyFont="1" applyFill="1" applyBorder="1" applyAlignment="1">
      <alignment/>
    </xf>
    <xf numFmtId="199" fontId="1" fillId="8" borderId="17" xfId="0" applyNumberFormat="1" applyFont="1" applyFill="1" applyBorder="1" applyAlignment="1">
      <alignment/>
    </xf>
    <xf numFmtId="0" fontId="5" fillId="0" borderId="0" xfId="0" applyFont="1" applyAlignment="1">
      <alignment horizontal="center"/>
    </xf>
    <xf numFmtId="0" fontId="2" fillId="18" borderId="17" xfId="0" applyFont="1" applyFill="1" applyBorder="1" applyAlignment="1">
      <alignment/>
    </xf>
    <xf numFmtId="0" fontId="5" fillId="0" borderId="0" xfId="0" applyFont="1" applyAlignment="1">
      <alignment/>
    </xf>
    <xf numFmtId="19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99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6" fillId="18" borderId="17" xfId="0" applyFont="1" applyFill="1" applyBorder="1" applyAlignment="1">
      <alignment/>
    </xf>
    <xf numFmtId="0" fontId="2" fillId="18" borderId="18" xfId="0" applyFont="1" applyFill="1" applyBorder="1" applyAlignment="1">
      <alignment/>
    </xf>
    <xf numFmtId="199" fontId="1" fillId="4" borderId="18" xfId="0" applyNumberFormat="1" applyFont="1" applyFill="1" applyBorder="1" applyAlignment="1">
      <alignment/>
    </xf>
    <xf numFmtId="199" fontId="1" fillId="7" borderId="18" xfId="0" applyNumberFormat="1" applyFont="1" applyFill="1" applyBorder="1" applyAlignment="1">
      <alignment/>
    </xf>
    <xf numFmtId="199" fontId="1" fillId="3" borderId="18" xfId="0" applyNumberFormat="1" applyFont="1" applyFill="1" applyBorder="1" applyAlignment="1">
      <alignment/>
    </xf>
    <xf numFmtId="199" fontId="1" fillId="8" borderId="18" xfId="0" applyNumberFormat="1" applyFont="1" applyFill="1" applyBorder="1" applyAlignment="1">
      <alignment/>
    </xf>
    <xf numFmtId="0" fontId="2" fillId="0" borderId="0" xfId="0" applyFont="1" applyBorder="1" applyAlignment="1">
      <alignment/>
    </xf>
    <xf numFmtId="199" fontId="4" fillId="0" borderId="0" xfId="0" applyNumberFormat="1" applyFont="1" applyBorder="1" applyAlignment="1">
      <alignment/>
    </xf>
    <xf numFmtId="199" fontId="1" fillId="0" borderId="0" xfId="0" applyNumberFormat="1" applyFont="1" applyBorder="1" applyAlignment="1">
      <alignment/>
    </xf>
    <xf numFmtId="0" fontId="5" fillId="0" borderId="0" xfId="0" applyFont="1" applyBorder="1" applyAlignment="1">
      <alignment/>
    </xf>
    <xf numFmtId="2" fontId="5" fillId="0" borderId="0" xfId="0" applyNumberFormat="1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6" xfId="0" applyFont="1" applyBorder="1" applyAlignment="1">
      <alignment horizontal="right"/>
    </xf>
    <xf numFmtId="199" fontId="5" fillId="0" borderId="16" xfId="0" applyNumberFormat="1" applyFont="1" applyBorder="1" applyAlignment="1">
      <alignment/>
    </xf>
    <xf numFmtId="0" fontId="5" fillId="0" borderId="16" xfId="0" applyFont="1" applyBorder="1" applyAlignment="1">
      <alignment horizontal="center"/>
    </xf>
    <xf numFmtId="0" fontId="5" fillId="0" borderId="22" xfId="0" applyFont="1" applyBorder="1" applyAlignment="1">
      <alignment horizontal="left"/>
    </xf>
    <xf numFmtId="0" fontId="5" fillId="0" borderId="23" xfId="0" applyFont="1" applyBorder="1" applyAlignment="1">
      <alignment/>
    </xf>
    <xf numFmtId="0" fontId="5" fillId="0" borderId="24" xfId="0" applyFont="1" applyBorder="1" applyAlignment="1">
      <alignment/>
    </xf>
    <xf numFmtId="199" fontId="5" fillId="0" borderId="14" xfId="0" applyNumberFormat="1" applyFont="1" applyBorder="1" applyAlignment="1">
      <alignment horizontal="center" vertical="center"/>
    </xf>
    <xf numFmtId="0" fontId="5" fillId="0" borderId="18" xfId="0" applyFont="1" applyBorder="1" applyAlignment="1">
      <alignment horizontal="right"/>
    </xf>
    <xf numFmtId="0" fontId="5" fillId="0" borderId="18" xfId="0" applyFont="1" applyBorder="1" applyAlignment="1">
      <alignment horizontal="center"/>
    </xf>
    <xf numFmtId="0" fontId="5" fillId="0" borderId="25" xfId="0" applyFont="1" applyBorder="1" applyAlignment="1">
      <alignment horizontal="left"/>
    </xf>
    <xf numFmtId="0" fontId="5" fillId="0" borderId="26" xfId="0" applyFont="1" applyBorder="1" applyAlignment="1">
      <alignment/>
    </xf>
    <xf numFmtId="0" fontId="5" fillId="0" borderId="27" xfId="0" applyFont="1" applyBorder="1" applyAlignment="1">
      <alignment/>
    </xf>
    <xf numFmtId="0" fontId="2" fillId="0" borderId="0" xfId="0" applyFont="1" applyAlignment="1">
      <alignment horizontal="right"/>
    </xf>
    <xf numFmtId="1" fontId="4" fillId="18" borderId="17" xfId="0" applyNumberFormat="1" applyFont="1" applyFill="1" applyBorder="1" applyAlignment="1">
      <alignment/>
    </xf>
    <xf numFmtId="1" fontId="4" fillId="18" borderId="18" xfId="0" applyNumberFormat="1" applyFont="1" applyFill="1" applyBorder="1" applyAlignment="1">
      <alignment/>
    </xf>
    <xf numFmtId="1" fontId="5" fillId="0" borderId="15" xfId="0" applyNumberFormat="1" applyFont="1" applyBorder="1" applyAlignment="1">
      <alignment/>
    </xf>
    <xf numFmtId="1" fontId="5" fillId="0" borderId="16" xfId="0" applyNumberFormat="1" applyFont="1" applyBorder="1" applyAlignment="1">
      <alignment/>
    </xf>
    <xf numFmtId="1" fontId="5" fillId="0" borderId="25" xfId="0" applyNumberFormat="1" applyFont="1" applyBorder="1" applyAlignment="1">
      <alignment/>
    </xf>
    <xf numFmtId="3" fontId="2" fillId="18" borderId="15" xfId="0" applyNumberFormat="1" applyFont="1" applyFill="1" applyBorder="1" applyAlignment="1">
      <alignment/>
    </xf>
    <xf numFmtId="3" fontId="2" fillId="0" borderId="0" xfId="0" applyNumberFormat="1" applyFont="1" applyAlignment="1">
      <alignment/>
    </xf>
    <xf numFmtId="3" fontId="1" fillId="4" borderId="15" xfId="0" applyNumberFormat="1" applyFont="1" applyFill="1" applyBorder="1" applyAlignment="1">
      <alignment/>
    </xf>
    <xf numFmtId="3" fontId="1" fillId="7" borderId="15" xfId="0" applyNumberFormat="1" applyFont="1" applyFill="1" applyBorder="1" applyAlignment="1">
      <alignment/>
    </xf>
    <xf numFmtId="3" fontId="1" fillId="3" borderId="15" xfId="0" applyNumberFormat="1" applyFont="1" applyFill="1" applyBorder="1" applyAlignment="1">
      <alignment/>
    </xf>
    <xf numFmtId="3" fontId="1" fillId="8" borderId="15" xfId="0" applyNumberFormat="1" applyFont="1" applyFill="1" applyBorder="1" applyAlignment="1">
      <alignment/>
    </xf>
    <xf numFmtId="3" fontId="2" fillId="18" borderId="16" xfId="0" applyNumberFormat="1" applyFont="1" applyFill="1" applyBorder="1" applyAlignment="1">
      <alignment/>
    </xf>
    <xf numFmtId="3" fontId="1" fillId="4" borderId="16" xfId="0" applyNumberFormat="1" applyFont="1" applyFill="1" applyBorder="1" applyAlignment="1">
      <alignment/>
    </xf>
    <xf numFmtId="3" fontId="1" fillId="7" borderId="16" xfId="0" applyNumberFormat="1" applyFont="1" applyFill="1" applyBorder="1" applyAlignment="1">
      <alignment/>
    </xf>
    <xf numFmtId="3" fontId="1" fillId="3" borderId="16" xfId="0" applyNumberFormat="1" applyFont="1" applyFill="1" applyBorder="1" applyAlignment="1">
      <alignment/>
    </xf>
    <xf numFmtId="3" fontId="1" fillId="8" borderId="16" xfId="0" applyNumberFormat="1" applyFont="1" applyFill="1" applyBorder="1" applyAlignment="1">
      <alignment/>
    </xf>
    <xf numFmtId="3" fontId="4" fillId="18" borderId="16" xfId="0" applyNumberFormat="1" applyFont="1" applyFill="1" applyBorder="1" applyAlignment="1">
      <alignment/>
    </xf>
    <xf numFmtId="3" fontId="1" fillId="4" borderId="17" xfId="0" applyNumberFormat="1" applyFont="1" applyFill="1" applyBorder="1" applyAlignment="1">
      <alignment/>
    </xf>
    <xf numFmtId="3" fontId="1" fillId="7" borderId="17" xfId="0" applyNumberFormat="1" applyFont="1" applyFill="1" applyBorder="1" applyAlignment="1">
      <alignment/>
    </xf>
    <xf numFmtId="3" fontId="1" fillId="3" borderId="17" xfId="0" applyNumberFormat="1" applyFont="1" applyFill="1" applyBorder="1" applyAlignment="1">
      <alignment/>
    </xf>
    <xf numFmtId="3" fontId="1" fillId="8" borderId="17" xfId="0" applyNumberFormat="1" applyFont="1" applyFill="1" applyBorder="1" applyAlignment="1">
      <alignment/>
    </xf>
    <xf numFmtId="3" fontId="4" fillId="18" borderId="17" xfId="0" applyNumberFormat="1" applyFont="1" applyFill="1" applyBorder="1" applyAlignment="1">
      <alignment/>
    </xf>
    <xf numFmtId="3" fontId="6" fillId="18" borderId="17" xfId="0" applyNumberFormat="1" applyFont="1" applyFill="1" applyBorder="1" applyAlignment="1">
      <alignment/>
    </xf>
    <xf numFmtId="1" fontId="4" fillId="0" borderId="0" xfId="0" applyNumberFormat="1" applyFont="1" applyBorder="1" applyAlignment="1">
      <alignment/>
    </xf>
    <xf numFmtId="3" fontId="6" fillId="18" borderId="16" xfId="0" applyNumberFormat="1" applyFont="1" applyFill="1" applyBorder="1" applyAlignment="1">
      <alignment/>
    </xf>
    <xf numFmtId="1" fontId="2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2" fontId="2" fillId="0" borderId="0" xfId="0" applyNumberFormat="1" applyFont="1" applyFill="1" applyAlignment="1">
      <alignment/>
    </xf>
    <xf numFmtId="2" fontId="6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199" fontId="2" fillId="0" borderId="0" xfId="0" applyNumberFormat="1" applyFont="1" applyFill="1" applyAlignment="1">
      <alignment horizontal="center"/>
    </xf>
    <xf numFmtId="0" fontId="6" fillId="18" borderId="16" xfId="0" applyFont="1" applyFill="1" applyBorder="1" applyAlignment="1">
      <alignment/>
    </xf>
    <xf numFmtId="0" fontId="2" fillId="18" borderId="10" xfId="0" applyFont="1" applyFill="1" applyBorder="1" applyAlignment="1">
      <alignment horizontal="center" vertical="center"/>
    </xf>
    <xf numFmtId="0" fontId="2" fillId="18" borderId="13" xfId="0" applyFont="1" applyFill="1" applyBorder="1" applyAlignment="1">
      <alignment horizontal="center" vertical="center"/>
    </xf>
    <xf numFmtId="0" fontId="2" fillId="18" borderId="12" xfId="0" applyFont="1" applyFill="1" applyBorder="1" applyAlignment="1">
      <alignment horizontal="center" vertical="center"/>
    </xf>
    <xf numFmtId="0" fontId="2" fillId="24" borderId="0" xfId="0" applyFont="1" applyFill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1 แสดงค่าเฉลี่ยและค่าเบี่ยงเบนมาตรฐานปริมาณฝนรายปี
 สถานี อ.เมือง จ.เชียงราย</a:t>
            </a:r>
          </a:p>
        </c:rich>
      </c:tx>
      <c:layout>
        <c:manualLayout>
          <c:xMode val="factor"/>
          <c:yMode val="factor"/>
          <c:x val="0.041"/>
          <c:y val="0.0065"/>
        </c:manualLayout>
      </c:layout>
      <c:spPr>
        <a:gradFill rotWithShape="1">
          <a:gsLst>
            <a:gs pos="0">
              <a:srgbClr val="CC99FF"/>
            </a:gs>
            <a:gs pos="100000">
              <a:srgbClr val="CCCC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175"/>
          <c:y val="0.1335"/>
          <c:w val="0.87375"/>
          <c:h val="0.77675"/>
        </c:manualLayout>
      </c:layout>
      <c:barChart>
        <c:barDir val="col"/>
        <c:grouping val="clustered"/>
        <c:varyColors val="0"/>
        <c:ser>
          <c:idx val="0"/>
          <c:order val="0"/>
          <c:tx>
            <c:v>ปริมาณฝนรายปี</c:v>
          </c:tx>
          <c:spPr>
            <a:gradFill rotWithShape="1">
              <a:gsLst>
                <a:gs pos="0">
                  <a:srgbClr val="000000"/>
                </a:gs>
                <a:gs pos="100000">
                  <a:srgbClr val="008000"/>
                </a:gs>
              </a:gsLst>
              <a:lin ang="5400000" scaled="1"/>
            </a:gradFill>
            <a:ln w="25400">
              <a:solidFill>
                <a:srgbClr val="008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FFFF00"/>
              </a:solidFill>
              <a:ln w="25400">
                <a:solidFill>
                  <a:srgbClr val="008000"/>
                </a:solidFill>
              </a:ln>
            </c:spPr>
          </c:dPt>
          <c:dPt>
            <c:idx val="1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32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45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2"/>
            <c:invertIfNegative val="0"/>
            <c:spPr>
              <a:gradFill rotWithShape="1">
                <a:gsLst>
                  <a:gs pos="0">
                    <a:srgbClr val="003B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3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64"/>
            <c:invertIfNegative val="0"/>
            <c:spPr>
              <a:solidFill>
                <a:srgbClr val="FF0000"/>
              </a:solidFill>
              <a:ln w="25400">
                <a:solidFill>
                  <a:srgbClr val="008000"/>
                </a:solidFill>
              </a:ln>
            </c:spPr>
          </c:dPt>
          <c:dPt>
            <c:idx val="77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Pt>
            <c:idx val="94"/>
            <c:invertIfNegative val="0"/>
            <c:spPr>
              <a:gradFill rotWithShape="1">
                <a:gsLst>
                  <a:gs pos="0">
                    <a:srgbClr val="000000"/>
                  </a:gs>
                  <a:gs pos="100000">
                    <a:srgbClr val="008000"/>
                  </a:gs>
                </a:gsLst>
                <a:lin ang="5400000" scaled="1"/>
              </a:gradFill>
              <a:ln w="25400">
                <a:solidFill>
                  <a:srgbClr val="008000"/>
                </a:solidFill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8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2"/>
              <c:delete val="1"/>
            </c:dLbl>
            <c:dLbl>
              <c:idx val="63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4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'std. - เมืองเชียงราย'!$B$5:$B$69</c:f>
              <c:numCache>
                <c:ptCount val="65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2524</c:v>
                </c:pt>
                <c:pt idx="29">
                  <c:v>2525</c:v>
                </c:pt>
                <c:pt idx="30">
                  <c:v>2526</c:v>
                </c:pt>
                <c:pt idx="31">
                  <c:v>2527</c:v>
                </c:pt>
                <c:pt idx="32">
                  <c:v>2528</c:v>
                </c:pt>
                <c:pt idx="33">
                  <c:v>2529</c:v>
                </c:pt>
                <c:pt idx="34">
                  <c:v>2530</c:v>
                </c:pt>
                <c:pt idx="35">
                  <c:v>2531</c:v>
                </c:pt>
                <c:pt idx="36">
                  <c:v>2532</c:v>
                </c:pt>
                <c:pt idx="37">
                  <c:v>2533</c:v>
                </c:pt>
                <c:pt idx="38">
                  <c:v>2534</c:v>
                </c:pt>
                <c:pt idx="39">
                  <c:v>2535</c:v>
                </c:pt>
                <c:pt idx="40">
                  <c:v>2536</c:v>
                </c:pt>
                <c:pt idx="41">
                  <c:v>2537</c:v>
                </c:pt>
                <c:pt idx="42">
                  <c:v>2538</c:v>
                </c:pt>
                <c:pt idx="43">
                  <c:v>2539</c:v>
                </c:pt>
                <c:pt idx="44">
                  <c:v>2540</c:v>
                </c:pt>
                <c:pt idx="45">
                  <c:v>2541</c:v>
                </c:pt>
                <c:pt idx="46">
                  <c:v>2542</c:v>
                </c:pt>
                <c:pt idx="47">
                  <c:v>2543</c:v>
                </c:pt>
                <c:pt idx="48">
                  <c:v>2544</c:v>
                </c:pt>
                <c:pt idx="49">
                  <c:v>2545</c:v>
                </c:pt>
                <c:pt idx="50">
                  <c:v>2546</c:v>
                </c:pt>
                <c:pt idx="51">
                  <c:v>2547</c:v>
                </c:pt>
                <c:pt idx="52">
                  <c:v>2549</c:v>
                </c:pt>
                <c:pt idx="53">
                  <c:v>2550</c:v>
                </c:pt>
                <c:pt idx="54">
                  <c:v>2551</c:v>
                </c:pt>
                <c:pt idx="55">
                  <c:v>2552</c:v>
                </c:pt>
                <c:pt idx="56">
                  <c:v>2553</c:v>
                </c:pt>
                <c:pt idx="57">
                  <c:v>2554</c:v>
                </c:pt>
                <c:pt idx="58">
                  <c:v>2555</c:v>
                </c:pt>
                <c:pt idx="59">
                  <c:v>2556</c:v>
                </c:pt>
                <c:pt idx="60">
                  <c:v>2557</c:v>
                </c:pt>
                <c:pt idx="61">
                  <c:v>2558</c:v>
                </c:pt>
                <c:pt idx="62">
                  <c:v>2559</c:v>
                </c:pt>
                <c:pt idx="63">
                  <c:v>2560</c:v>
                </c:pt>
                <c:pt idx="64">
                  <c:v>2561</c:v>
                </c:pt>
              </c:numCache>
            </c:numRef>
          </c:cat>
          <c:val>
            <c:numRef>
              <c:f>'std. - เมืองเชียงราย'!$C$5:$C$69</c:f>
              <c:numCache>
                <c:ptCount val="65"/>
                <c:pt idx="0">
                  <c:v>1005.3</c:v>
                </c:pt>
                <c:pt idx="1">
                  <c:v>1861.7</c:v>
                </c:pt>
                <c:pt idx="2">
                  <c:v>1630.2</c:v>
                </c:pt>
                <c:pt idx="3">
                  <c:v>1961.5</c:v>
                </c:pt>
                <c:pt idx="4">
                  <c:v>2015.1</c:v>
                </c:pt>
                <c:pt idx="5">
                  <c:v>1819.8</c:v>
                </c:pt>
                <c:pt idx="6">
                  <c:v>1511.2</c:v>
                </c:pt>
                <c:pt idx="7">
                  <c:v>1742.8</c:v>
                </c:pt>
                <c:pt idx="8">
                  <c:v>1646.8</c:v>
                </c:pt>
                <c:pt idx="9">
                  <c:v>1434.8</c:v>
                </c:pt>
                <c:pt idx="10">
                  <c:v>1196.8</c:v>
                </c:pt>
                <c:pt idx="11">
                  <c:v>1590.6</c:v>
                </c:pt>
                <c:pt idx="12">
                  <c:v>1275.4</c:v>
                </c:pt>
                <c:pt idx="13">
                  <c:v>1558.8</c:v>
                </c:pt>
                <c:pt idx="14">
                  <c:v>1960.5</c:v>
                </c:pt>
                <c:pt idx="15">
                  <c:v>2117</c:v>
                </c:pt>
                <c:pt idx="16">
                  <c:v>1933.8</c:v>
                </c:pt>
                <c:pt idx="17">
                  <c:v>1874.8</c:v>
                </c:pt>
                <c:pt idx="18">
                  <c:v>2066.2</c:v>
                </c:pt>
                <c:pt idx="19">
                  <c:v>2184.5</c:v>
                </c:pt>
                <c:pt idx="20">
                  <c:v>1701.3</c:v>
                </c:pt>
                <c:pt idx="21">
                  <c:v>1573.2</c:v>
                </c:pt>
                <c:pt idx="22">
                  <c:v>1594.4</c:v>
                </c:pt>
                <c:pt idx="23">
                  <c:v>2067.2</c:v>
                </c:pt>
                <c:pt idx="24">
                  <c:v>1604.2</c:v>
                </c:pt>
                <c:pt idx="25">
                  <c:v>2125.4</c:v>
                </c:pt>
                <c:pt idx="26">
                  <c:v>2072.2</c:v>
                </c:pt>
                <c:pt idx="27">
                  <c:v>1388.5</c:v>
                </c:pt>
                <c:pt idx="28">
                  <c:v>1872.6</c:v>
                </c:pt>
                <c:pt idx="29">
                  <c:v>1471.6</c:v>
                </c:pt>
                <c:pt idx="30">
                  <c:v>1773.8</c:v>
                </c:pt>
                <c:pt idx="31">
                  <c:v>1570.1</c:v>
                </c:pt>
                <c:pt idx="32">
                  <c:v>1927</c:v>
                </c:pt>
                <c:pt idx="33">
                  <c:v>1487.2</c:v>
                </c:pt>
                <c:pt idx="34">
                  <c:v>1239.1</c:v>
                </c:pt>
                <c:pt idx="35">
                  <c:v>1741.6</c:v>
                </c:pt>
                <c:pt idx="36">
                  <c:v>1627.2</c:v>
                </c:pt>
                <c:pt idx="37">
                  <c:v>1594.5</c:v>
                </c:pt>
                <c:pt idx="38">
                  <c:v>1516.3</c:v>
                </c:pt>
                <c:pt idx="39">
                  <c:v>1525.6</c:v>
                </c:pt>
                <c:pt idx="40">
                  <c:v>1585</c:v>
                </c:pt>
                <c:pt idx="41">
                  <c:v>2066.6</c:v>
                </c:pt>
                <c:pt idx="42">
                  <c:v>1955.6</c:v>
                </c:pt>
                <c:pt idx="43">
                  <c:v>1339.9</c:v>
                </c:pt>
                <c:pt idx="44">
                  <c:v>1602.8</c:v>
                </c:pt>
                <c:pt idx="45">
                  <c:v>1656.5</c:v>
                </c:pt>
                <c:pt idx="46">
                  <c:v>1561.4</c:v>
                </c:pt>
                <c:pt idx="47">
                  <c:v>1602.2</c:v>
                </c:pt>
                <c:pt idx="48">
                  <c:v>2252.3</c:v>
                </c:pt>
                <c:pt idx="49">
                  <c:v>1834.3</c:v>
                </c:pt>
                <c:pt idx="50">
                  <c:v>1323.8</c:v>
                </c:pt>
                <c:pt idx="51">
                  <c:v>1742.4</c:v>
                </c:pt>
                <c:pt idx="52">
                  <c:v>1712.9</c:v>
                </c:pt>
                <c:pt idx="53">
                  <c:v>2129</c:v>
                </c:pt>
                <c:pt idx="54">
                  <c:v>1643.4</c:v>
                </c:pt>
                <c:pt idx="55">
                  <c:v>1615.3</c:v>
                </c:pt>
                <c:pt idx="56">
                  <c:v>1896.7</c:v>
                </c:pt>
                <c:pt idx="57">
                  <c:v>2016.7</c:v>
                </c:pt>
                <c:pt idx="58">
                  <c:v>1914.2</c:v>
                </c:pt>
                <c:pt idx="59">
                  <c:v>2058</c:v>
                </c:pt>
                <c:pt idx="60">
                  <c:v>1607.4</c:v>
                </c:pt>
                <c:pt idx="61">
                  <c:v>1388</c:v>
                </c:pt>
                <c:pt idx="62">
                  <c:v>1927</c:v>
                </c:pt>
                <c:pt idx="63">
                  <c:v>2169.1</c:v>
                </c:pt>
                <c:pt idx="64">
                  <c:v>136.6</c:v>
                </c:pt>
              </c:numCache>
            </c:numRef>
          </c:val>
        </c:ser>
        <c:gapWidth val="100"/>
        <c:axId val="32739965"/>
        <c:axId val="26224230"/>
      </c:barChart>
      <c:lineChart>
        <c:grouping val="standard"/>
        <c:varyColors val="0"/>
        <c:ser>
          <c:idx val="1"/>
          <c:order val="1"/>
          <c:tx>
            <c:v>ค่าเฉลี่ย  (2495 - 2559 )อยู่ระหว่างค่า+- SD 42 ปี</c:v>
          </c:tx>
          <c:spPr>
            <a:ln w="25400">
              <a:solidFill>
                <a:srgbClr val="0000FF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เมืองเชียงราย'!$F$5:$F$68</c:f>
              <c:numCache>
                <c:ptCount val="64"/>
                <c:pt idx="0">
                  <c:v>1451.5936937375564</c:v>
                </c:pt>
                <c:pt idx="1">
                  <c:v>1451.5936937375564</c:v>
                </c:pt>
                <c:pt idx="2">
                  <c:v>1451.5936937375564</c:v>
                </c:pt>
                <c:pt idx="3">
                  <c:v>1451.5936937375564</c:v>
                </c:pt>
                <c:pt idx="4">
                  <c:v>1451.5936937375564</c:v>
                </c:pt>
                <c:pt idx="5">
                  <c:v>1451.5936937375564</c:v>
                </c:pt>
                <c:pt idx="6">
                  <c:v>1451.5936937375564</c:v>
                </c:pt>
                <c:pt idx="7">
                  <c:v>1451.5936937375564</c:v>
                </c:pt>
                <c:pt idx="8">
                  <c:v>1451.5936937375564</c:v>
                </c:pt>
                <c:pt idx="9">
                  <c:v>1451.5936937375564</c:v>
                </c:pt>
                <c:pt idx="10">
                  <c:v>1451.5936937375564</c:v>
                </c:pt>
                <c:pt idx="11">
                  <c:v>1451.5936937375564</c:v>
                </c:pt>
                <c:pt idx="12">
                  <c:v>1451.5936937375564</c:v>
                </c:pt>
                <c:pt idx="13">
                  <c:v>1451.5936937375564</c:v>
                </c:pt>
                <c:pt idx="14">
                  <c:v>1451.5936937375564</c:v>
                </c:pt>
                <c:pt idx="15">
                  <c:v>1451.5936937375564</c:v>
                </c:pt>
                <c:pt idx="16">
                  <c:v>1451.5936937375564</c:v>
                </c:pt>
                <c:pt idx="17">
                  <c:v>1451.5936937375564</c:v>
                </c:pt>
                <c:pt idx="18">
                  <c:v>1451.5936937375564</c:v>
                </c:pt>
                <c:pt idx="19">
                  <c:v>1451.5936937375564</c:v>
                </c:pt>
                <c:pt idx="20">
                  <c:v>1451.5936937375564</c:v>
                </c:pt>
                <c:pt idx="21">
                  <c:v>1451.5936937375564</c:v>
                </c:pt>
                <c:pt idx="22">
                  <c:v>1451.5936937375564</c:v>
                </c:pt>
                <c:pt idx="23">
                  <c:v>1451.5936937375564</c:v>
                </c:pt>
                <c:pt idx="24">
                  <c:v>1451.5936937375564</c:v>
                </c:pt>
                <c:pt idx="25">
                  <c:v>1451.5936937375564</c:v>
                </c:pt>
                <c:pt idx="26">
                  <c:v>1451.5936937375564</c:v>
                </c:pt>
                <c:pt idx="27">
                  <c:v>1451.5936937375564</c:v>
                </c:pt>
                <c:pt idx="28">
                  <c:v>1451.5936937375564</c:v>
                </c:pt>
                <c:pt idx="29">
                  <c:v>1451.5936937375564</c:v>
                </c:pt>
                <c:pt idx="30">
                  <c:v>1451.5936937375564</c:v>
                </c:pt>
                <c:pt idx="31">
                  <c:v>1451.5936937375564</c:v>
                </c:pt>
                <c:pt idx="32">
                  <c:v>1451.5936937375564</c:v>
                </c:pt>
                <c:pt idx="33">
                  <c:v>1451.5936937375564</c:v>
                </c:pt>
                <c:pt idx="34">
                  <c:v>1451.5936937375564</c:v>
                </c:pt>
                <c:pt idx="35">
                  <c:v>1451.5936937375564</c:v>
                </c:pt>
                <c:pt idx="36">
                  <c:v>1451.5936937375564</c:v>
                </c:pt>
                <c:pt idx="37">
                  <c:v>1451.5936937375564</c:v>
                </c:pt>
                <c:pt idx="38">
                  <c:v>1451.5936937375564</c:v>
                </c:pt>
                <c:pt idx="39">
                  <c:v>1451.5936937375564</c:v>
                </c:pt>
                <c:pt idx="40">
                  <c:v>1451.5936937375564</c:v>
                </c:pt>
                <c:pt idx="41">
                  <c:v>1451.5936937375564</c:v>
                </c:pt>
                <c:pt idx="42">
                  <c:v>1451.5936937375564</c:v>
                </c:pt>
                <c:pt idx="43">
                  <c:v>1451.5936937375564</c:v>
                </c:pt>
                <c:pt idx="44">
                  <c:v>1451.5936937375564</c:v>
                </c:pt>
                <c:pt idx="45">
                  <c:v>1451.5936937375564</c:v>
                </c:pt>
                <c:pt idx="46">
                  <c:v>1451.5936937375564</c:v>
                </c:pt>
                <c:pt idx="47">
                  <c:v>1451.5936937375564</c:v>
                </c:pt>
                <c:pt idx="48">
                  <c:v>1451.5936937375564</c:v>
                </c:pt>
                <c:pt idx="49">
                  <c:v>1451.5936937375564</c:v>
                </c:pt>
                <c:pt idx="50">
                  <c:v>1451.5936937375564</c:v>
                </c:pt>
                <c:pt idx="51">
                  <c:v>1451.5936937375564</c:v>
                </c:pt>
                <c:pt idx="52">
                  <c:v>1451.5936937375564</c:v>
                </c:pt>
                <c:pt idx="53">
                  <c:v>1451.5936937375564</c:v>
                </c:pt>
                <c:pt idx="54">
                  <c:v>1451.5936937375564</c:v>
                </c:pt>
                <c:pt idx="55">
                  <c:v>1451.5936937375564</c:v>
                </c:pt>
                <c:pt idx="56">
                  <c:v>1451.5936937375564</c:v>
                </c:pt>
                <c:pt idx="57">
                  <c:v>1451.5936937375564</c:v>
                </c:pt>
                <c:pt idx="58">
                  <c:v>1451.5936937375564</c:v>
                </c:pt>
                <c:pt idx="59">
                  <c:v>1451.5936937375564</c:v>
                </c:pt>
                <c:pt idx="60">
                  <c:v>1451.5936937375564</c:v>
                </c:pt>
                <c:pt idx="61">
                  <c:v>1451.5936937375564</c:v>
                </c:pt>
                <c:pt idx="62">
                  <c:v>1451.5936937375564</c:v>
                </c:pt>
                <c:pt idx="63">
                  <c:v>1451.5936937375564</c:v>
                </c:pt>
              </c:numCache>
            </c:numRef>
          </c:cat>
          <c:val>
            <c:numRef>
              <c:f>'std. - เมืองเชียงราย'!$E$5:$E$68</c:f>
              <c:numCache>
                <c:ptCount val="64"/>
                <c:pt idx="0">
                  <c:v>1725.9546874999994</c:v>
                </c:pt>
                <c:pt idx="1">
                  <c:v>1725.9546874999994</c:v>
                </c:pt>
                <c:pt idx="2">
                  <c:v>1725.9546874999994</c:v>
                </c:pt>
                <c:pt idx="3">
                  <c:v>1725.9546874999994</c:v>
                </c:pt>
                <c:pt idx="4">
                  <c:v>1725.9546874999994</c:v>
                </c:pt>
                <c:pt idx="5">
                  <c:v>1725.9546874999994</c:v>
                </c:pt>
                <c:pt idx="6">
                  <c:v>1725.9546874999994</c:v>
                </c:pt>
                <c:pt idx="7">
                  <c:v>1725.9546874999994</c:v>
                </c:pt>
                <c:pt idx="8">
                  <c:v>1725.9546874999994</c:v>
                </c:pt>
                <c:pt idx="9">
                  <c:v>1725.9546874999994</c:v>
                </c:pt>
                <c:pt idx="10">
                  <c:v>1725.9546874999994</c:v>
                </c:pt>
                <c:pt idx="11">
                  <c:v>1725.9546874999994</c:v>
                </c:pt>
                <c:pt idx="12">
                  <c:v>1725.9546874999994</c:v>
                </c:pt>
                <c:pt idx="13">
                  <c:v>1725.9546874999994</c:v>
                </c:pt>
                <c:pt idx="14">
                  <c:v>1725.9546874999994</c:v>
                </c:pt>
                <c:pt idx="15">
                  <c:v>1725.9546874999994</c:v>
                </c:pt>
                <c:pt idx="16">
                  <c:v>1725.9546874999994</c:v>
                </c:pt>
                <c:pt idx="17">
                  <c:v>1725.9546874999994</c:v>
                </c:pt>
                <c:pt idx="18">
                  <c:v>1725.9546874999994</c:v>
                </c:pt>
                <c:pt idx="19">
                  <c:v>1725.9546874999994</c:v>
                </c:pt>
                <c:pt idx="20">
                  <c:v>1725.9546874999994</c:v>
                </c:pt>
                <c:pt idx="21">
                  <c:v>1725.9546874999994</c:v>
                </c:pt>
                <c:pt idx="22">
                  <c:v>1725.9546874999994</c:v>
                </c:pt>
                <c:pt idx="23">
                  <c:v>1725.9546874999994</c:v>
                </c:pt>
                <c:pt idx="24">
                  <c:v>1725.9546874999994</c:v>
                </c:pt>
                <c:pt idx="25">
                  <c:v>1725.9546874999994</c:v>
                </c:pt>
                <c:pt idx="26">
                  <c:v>1725.9546874999994</c:v>
                </c:pt>
                <c:pt idx="27">
                  <c:v>1725.9546874999994</c:v>
                </c:pt>
                <c:pt idx="28">
                  <c:v>1725.9546874999994</c:v>
                </c:pt>
                <c:pt idx="29">
                  <c:v>1725.9546874999994</c:v>
                </c:pt>
                <c:pt idx="30">
                  <c:v>1725.9546874999994</c:v>
                </c:pt>
                <c:pt idx="31">
                  <c:v>1725.9546874999994</c:v>
                </c:pt>
                <c:pt idx="32">
                  <c:v>1725.9546874999994</c:v>
                </c:pt>
                <c:pt idx="33">
                  <c:v>1725.9546874999994</c:v>
                </c:pt>
                <c:pt idx="34">
                  <c:v>1725.9546874999994</c:v>
                </c:pt>
                <c:pt idx="35">
                  <c:v>1725.9546874999994</c:v>
                </c:pt>
                <c:pt idx="36">
                  <c:v>1725.9546874999994</c:v>
                </c:pt>
                <c:pt idx="37">
                  <c:v>1725.9546874999994</c:v>
                </c:pt>
                <c:pt idx="38">
                  <c:v>1725.9546874999994</c:v>
                </c:pt>
                <c:pt idx="39">
                  <c:v>1725.9546874999994</c:v>
                </c:pt>
                <c:pt idx="40">
                  <c:v>1725.9546874999994</c:v>
                </c:pt>
                <c:pt idx="41">
                  <c:v>1725.9546874999994</c:v>
                </c:pt>
                <c:pt idx="42">
                  <c:v>1725.9546874999994</c:v>
                </c:pt>
                <c:pt idx="43">
                  <c:v>1725.9546874999994</c:v>
                </c:pt>
                <c:pt idx="44">
                  <c:v>1725.9546874999994</c:v>
                </c:pt>
                <c:pt idx="45">
                  <c:v>1725.9546874999994</c:v>
                </c:pt>
                <c:pt idx="46">
                  <c:v>1725.9546874999994</c:v>
                </c:pt>
                <c:pt idx="47">
                  <c:v>1725.9546874999994</c:v>
                </c:pt>
                <c:pt idx="48">
                  <c:v>1725.9546874999994</c:v>
                </c:pt>
                <c:pt idx="49">
                  <c:v>1725.9546874999994</c:v>
                </c:pt>
                <c:pt idx="50">
                  <c:v>1725.9546874999994</c:v>
                </c:pt>
                <c:pt idx="51">
                  <c:v>1725.9546874999994</c:v>
                </c:pt>
                <c:pt idx="52">
                  <c:v>1725.9546874999994</c:v>
                </c:pt>
                <c:pt idx="53">
                  <c:v>1725.9546874999994</c:v>
                </c:pt>
                <c:pt idx="54">
                  <c:v>1725.9546874999994</c:v>
                </c:pt>
                <c:pt idx="55">
                  <c:v>1725.9546874999994</c:v>
                </c:pt>
                <c:pt idx="56">
                  <c:v>1725.9546874999994</c:v>
                </c:pt>
                <c:pt idx="57">
                  <c:v>1725.9546874999994</c:v>
                </c:pt>
                <c:pt idx="58">
                  <c:v>1725.9546874999994</c:v>
                </c:pt>
                <c:pt idx="59">
                  <c:v>1725.9546874999994</c:v>
                </c:pt>
                <c:pt idx="60">
                  <c:v>1725.9546874999994</c:v>
                </c:pt>
                <c:pt idx="61">
                  <c:v>1725.9546874999994</c:v>
                </c:pt>
                <c:pt idx="62">
                  <c:v>1725.9546874999994</c:v>
                </c:pt>
                <c:pt idx="63">
                  <c:v>1725.9546874999994</c:v>
                </c:pt>
              </c:numCache>
            </c:numRef>
          </c:val>
          <c:smooth val="0"/>
        </c:ser>
        <c:ser>
          <c:idx val="2"/>
          <c:order val="2"/>
          <c:tx>
            <c:v>สูงกว่าค่าเบี่ยงเบนมาตรฐาน 13 ปี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เมืองเชียงราย'!$F$5:$F$68</c:f>
              <c:numCache>
                <c:ptCount val="64"/>
                <c:pt idx="0">
                  <c:v>1451.5936937375564</c:v>
                </c:pt>
                <c:pt idx="1">
                  <c:v>1451.5936937375564</c:v>
                </c:pt>
                <c:pt idx="2">
                  <c:v>1451.5936937375564</c:v>
                </c:pt>
                <c:pt idx="3">
                  <c:v>1451.5936937375564</c:v>
                </c:pt>
                <c:pt idx="4">
                  <c:v>1451.5936937375564</c:v>
                </c:pt>
                <c:pt idx="5">
                  <c:v>1451.5936937375564</c:v>
                </c:pt>
                <c:pt idx="6">
                  <c:v>1451.5936937375564</c:v>
                </c:pt>
                <c:pt idx="7">
                  <c:v>1451.5936937375564</c:v>
                </c:pt>
                <c:pt idx="8">
                  <c:v>1451.5936937375564</c:v>
                </c:pt>
                <c:pt idx="9">
                  <c:v>1451.5936937375564</c:v>
                </c:pt>
                <c:pt idx="10">
                  <c:v>1451.5936937375564</c:v>
                </c:pt>
                <c:pt idx="11">
                  <c:v>1451.5936937375564</c:v>
                </c:pt>
                <c:pt idx="12">
                  <c:v>1451.5936937375564</c:v>
                </c:pt>
                <c:pt idx="13">
                  <c:v>1451.5936937375564</c:v>
                </c:pt>
                <c:pt idx="14">
                  <c:v>1451.5936937375564</c:v>
                </c:pt>
                <c:pt idx="15">
                  <c:v>1451.5936937375564</c:v>
                </c:pt>
                <c:pt idx="16">
                  <c:v>1451.5936937375564</c:v>
                </c:pt>
                <c:pt idx="17">
                  <c:v>1451.5936937375564</c:v>
                </c:pt>
                <c:pt idx="18">
                  <c:v>1451.5936937375564</c:v>
                </c:pt>
                <c:pt idx="19">
                  <c:v>1451.5936937375564</c:v>
                </c:pt>
                <c:pt idx="20">
                  <c:v>1451.5936937375564</c:v>
                </c:pt>
                <c:pt idx="21">
                  <c:v>1451.5936937375564</c:v>
                </c:pt>
                <c:pt idx="22">
                  <c:v>1451.5936937375564</c:v>
                </c:pt>
                <c:pt idx="23">
                  <c:v>1451.5936937375564</c:v>
                </c:pt>
                <c:pt idx="24">
                  <c:v>1451.5936937375564</c:v>
                </c:pt>
                <c:pt idx="25">
                  <c:v>1451.5936937375564</c:v>
                </c:pt>
                <c:pt idx="26">
                  <c:v>1451.5936937375564</c:v>
                </c:pt>
                <c:pt idx="27">
                  <c:v>1451.5936937375564</c:v>
                </c:pt>
                <c:pt idx="28">
                  <c:v>1451.5936937375564</c:v>
                </c:pt>
                <c:pt idx="29">
                  <c:v>1451.5936937375564</c:v>
                </c:pt>
                <c:pt idx="30">
                  <c:v>1451.5936937375564</c:v>
                </c:pt>
                <c:pt idx="31">
                  <c:v>1451.5936937375564</c:v>
                </c:pt>
                <c:pt idx="32">
                  <c:v>1451.5936937375564</c:v>
                </c:pt>
                <c:pt idx="33">
                  <c:v>1451.5936937375564</c:v>
                </c:pt>
                <c:pt idx="34">
                  <c:v>1451.5936937375564</c:v>
                </c:pt>
                <c:pt idx="35">
                  <c:v>1451.5936937375564</c:v>
                </c:pt>
                <c:pt idx="36">
                  <c:v>1451.5936937375564</c:v>
                </c:pt>
                <c:pt idx="37">
                  <c:v>1451.5936937375564</c:v>
                </c:pt>
                <c:pt idx="38">
                  <c:v>1451.5936937375564</c:v>
                </c:pt>
                <c:pt idx="39">
                  <c:v>1451.5936937375564</c:v>
                </c:pt>
                <c:pt idx="40">
                  <c:v>1451.5936937375564</c:v>
                </c:pt>
                <c:pt idx="41">
                  <c:v>1451.5936937375564</c:v>
                </c:pt>
                <c:pt idx="42">
                  <c:v>1451.5936937375564</c:v>
                </c:pt>
                <c:pt idx="43">
                  <c:v>1451.5936937375564</c:v>
                </c:pt>
                <c:pt idx="44">
                  <c:v>1451.5936937375564</c:v>
                </c:pt>
                <c:pt idx="45">
                  <c:v>1451.5936937375564</c:v>
                </c:pt>
                <c:pt idx="46">
                  <c:v>1451.5936937375564</c:v>
                </c:pt>
                <c:pt idx="47">
                  <c:v>1451.5936937375564</c:v>
                </c:pt>
                <c:pt idx="48">
                  <c:v>1451.5936937375564</c:v>
                </c:pt>
                <c:pt idx="49">
                  <c:v>1451.5936937375564</c:v>
                </c:pt>
                <c:pt idx="50">
                  <c:v>1451.5936937375564</c:v>
                </c:pt>
                <c:pt idx="51">
                  <c:v>1451.5936937375564</c:v>
                </c:pt>
                <c:pt idx="52">
                  <c:v>1451.5936937375564</c:v>
                </c:pt>
                <c:pt idx="53">
                  <c:v>1451.5936937375564</c:v>
                </c:pt>
                <c:pt idx="54">
                  <c:v>1451.5936937375564</c:v>
                </c:pt>
                <c:pt idx="55">
                  <c:v>1451.5936937375564</c:v>
                </c:pt>
                <c:pt idx="56">
                  <c:v>1451.5936937375564</c:v>
                </c:pt>
                <c:pt idx="57">
                  <c:v>1451.5936937375564</c:v>
                </c:pt>
                <c:pt idx="58">
                  <c:v>1451.5936937375564</c:v>
                </c:pt>
                <c:pt idx="59">
                  <c:v>1451.5936937375564</c:v>
                </c:pt>
                <c:pt idx="60">
                  <c:v>1451.5936937375564</c:v>
                </c:pt>
                <c:pt idx="61">
                  <c:v>1451.5936937375564</c:v>
                </c:pt>
                <c:pt idx="62">
                  <c:v>1451.5936937375564</c:v>
                </c:pt>
                <c:pt idx="63">
                  <c:v>1451.5936937375564</c:v>
                </c:pt>
              </c:numCache>
            </c:numRef>
          </c:cat>
          <c:val>
            <c:numRef>
              <c:f>'std. - เมืองเชียงราย'!$H$5:$H$68</c:f>
              <c:numCache>
                <c:ptCount val="64"/>
                <c:pt idx="0">
                  <c:v>2000.3156812624425</c:v>
                </c:pt>
                <c:pt idx="1">
                  <c:v>2000.3156812624425</c:v>
                </c:pt>
                <c:pt idx="2">
                  <c:v>2000.3156812624425</c:v>
                </c:pt>
                <c:pt idx="3">
                  <c:v>2000.3156812624425</c:v>
                </c:pt>
                <c:pt idx="4">
                  <c:v>2000.3156812624425</c:v>
                </c:pt>
                <c:pt idx="5">
                  <c:v>2000.3156812624425</c:v>
                </c:pt>
                <c:pt idx="6">
                  <c:v>2000.3156812624425</c:v>
                </c:pt>
                <c:pt idx="7">
                  <c:v>2000.3156812624425</c:v>
                </c:pt>
                <c:pt idx="8">
                  <c:v>2000.3156812624425</c:v>
                </c:pt>
                <c:pt idx="9">
                  <c:v>2000.3156812624425</c:v>
                </c:pt>
                <c:pt idx="10">
                  <c:v>2000.3156812624425</c:v>
                </c:pt>
                <c:pt idx="11">
                  <c:v>2000.3156812624425</c:v>
                </c:pt>
                <c:pt idx="12">
                  <c:v>2000.3156812624425</c:v>
                </c:pt>
                <c:pt idx="13">
                  <c:v>2000.3156812624425</c:v>
                </c:pt>
                <c:pt idx="14">
                  <c:v>2000.3156812624425</c:v>
                </c:pt>
                <c:pt idx="15">
                  <c:v>2000.3156812624425</c:v>
                </c:pt>
                <c:pt idx="16">
                  <c:v>2000.3156812624425</c:v>
                </c:pt>
                <c:pt idx="17">
                  <c:v>2000.3156812624425</c:v>
                </c:pt>
                <c:pt idx="18">
                  <c:v>2000.3156812624425</c:v>
                </c:pt>
                <c:pt idx="19">
                  <c:v>2000.3156812624425</c:v>
                </c:pt>
                <c:pt idx="20">
                  <c:v>2000.3156812624425</c:v>
                </c:pt>
                <c:pt idx="21">
                  <c:v>2000.3156812624425</c:v>
                </c:pt>
                <c:pt idx="22">
                  <c:v>2000.3156812624425</c:v>
                </c:pt>
                <c:pt idx="23">
                  <c:v>2000.3156812624425</c:v>
                </c:pt>
                <c:pt idx="24">
                  <c:v>2000.3156812624425</c:v>
                </c:pt>
                <c:pt idx="25">
                  <c:v>2000.3156812624425</c:v>
                </c:pt>
                <c:pt idx="26">
                  <c:v>2000.3156812624425</c:v>
                </c:pt>
                <c:pt idx="27">
                  <c:v>2000.3156812624425</c:v>
                </c:pt>
                <c:pt idx="28">
                  <c:v>2000.3156812624425</c:v>
                </c:pt>
                <c:pt idx="29">
                  <c:v>2000.3156812624425</c:v>
                </c:pt>
                <c:pt idx="30">
                  <c:v>2000.3156812624425</c:v>
                </c:pt>
                <c:pt idx="31">
                  <c:v>2000.3156812624425</c:v>
                </c:pt>
                <c:pt idx="32">
                  <c:v>2000.3156812624425</c:v>
                </c:pt>
                <c:pt idx="33">
                  <c:v>2000.3156812624425</c:v>
                </c:pt>
                <c:pt idx="34">
                  <c:v>2000.3156812624425</c:v>
                </c:pt>
                <c:pt idx="35">
                  <c:v>2000.3156812624425</c:v>
                </c:pt>
                <c:pt idx="36">
                  <c:v>2000.3156812624425</c:v>
                </c:pt>
                <c:pt idx="37">
                  <c:v>2000.3156812624425</c:v>
                </c:pt>
                <c:pt idx="38">
                  <c:v>2000.3156812624425</c:v>
                </c:pt>
                <c:pt idx="39">
                  <c:v>2000.3156812624425</c:v>
                </c:pt>
                <c:pt idx="40">
                  <c:v>2000.3156812624425</c:v>
                </c:pt>
                <c:pt idx="41">
                  <c:v>2000.3156812624425</c:v>
                </c:pt>
                <c:pt idx="42">
                  <c:v>2000.3156812624425</c:v>
                </c:pt>
                <c:pt idx="43">
                  <c:v>2000.3156812624425</c:v>
                </c:pt>
                <c:pt idx="44">
                  <c:v>2000.3156812624425</c:v>
                </c:pt>
                <c:pt idx="45">
                  <c:v>2000.3156812624425</c:v>
                </c:pt>
                <c:pt idx="46">
                  <c:v>2000.3156812624425</c:v>
                </c:pt>
                <c:pt idx="47">
                  <c:v>2000.3156812624425</c:v>
                </c:pt>
                <c:pt idx="48">
                  <c:v>2000.3156812624425</c:v>
                </c:pt>
                <c:pt idx="49">
                  <c:v>2000.3156812624425</c:v>
                </c:pt>
                <c:pt idx="50">
                  <c:v>2000.3156812624425</c:v>
                </c:pt>
                <c:pt idx="51">
                  <c:v>2000.3156812624425</c:v>
                </c:pt>
                <c:pt idx="52">
                  <c:v>2000.3156812624425</c:v>
                </c:pt>
                <c:pt idx="53">
                  <c:v>2000.3156812624425</c:v>
                </c:pt>
                <c:pt idx="54">
                  <c:v>2000.3156812624425</c:v>
                </c:pt>
                <c:pt idx="55">
                  <c:v>2000.3156812624425</c:v>
                </c:pt>
                <c:pt idx="56">
                  <c:v>2000.3156812624425</c:v>
                </c:pt>
                <c:pt idx="57">
                  <c:v>2000.3156812624425</c:v>
                </c:pt>
                <c:pt idx="58">
                  <c:v>2000.3156812624425</c:v>
                </c:pt>
                <c:pt idx="59">
                  <c:v>2000.3156812624425</c:v>
                </c:pt>
                <c:pt idx="60">
                  <c:v>2000.3156812624425</c:v>
                </c:pt>
                <c:pt idx="61">
                  <c:v>2000.3156812624425</c:v>
                </c:pt>
                <c:pt idx="62">
                  <c:v>2000.3156812624425</c:v>
                </c:pt>
                <c:pt idx="63">
                  <c:v>2000.3156812624425</c:v>
                </c:pt>
              </c:numCache>
            </c:numRef>
          </c:val>
          <c:smooth val="0"/>
        </c:ser>
        <c:ser>
          <c:idx val="3"/>
          <c:order val="3"/>
          <c:tx>
            <c:v>ต่ำกว่าค่าเบี่ยงเบนมาตรฐาน 9 ปี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เมืองเชียงราย'!$F$5:$F$68</c:f>
              <c:numCache>
                <c:ptCount val="64"/>
                <c:pt idx="0">
                  <c:v>1451.5936937375564</c:v>
                </c:pt>
                <c:pt idx="1">
                  <c:v>1451.5936937375564</c:v>
                </c:pt>
                <c:pt idx="2">
                  <c:v>1451.5936937375564</c:v>
                </c:pt>
                <c:pt idx="3">
                  <c:v>1451.5936937375564</c:v>
                </c:pt>
                <c:pt idx="4">
                  <c:v>1451.5936937375564</c:v>
                </c:pt>
                <c:pt idx="5">
                  <c:v>1451.5936937375564</c:v>
                </c:pt>
                <c:pt idx="6">
                  <c:v>1451.5936937375564</c:v>
                </c:pt>
                <c:pt idx="7">
                  <c:v>1451.5936937375564</c:v>
                </c:pt>
                <c:pt idx="8">
                  <c:v>1451.5936937375564</c:v>
                </c:pt>
                <c:pt idx="9">
                  <c:v>1451.5936937375564</c:v>
                </c:pt>
                <c:pt idx="10">
                  <c:v>1451.5936937375564</c:v>
                </c:pt>
                <c:pt idx="11">
                  <c:v>1451.5936937375564</c:v>
                </c:pt>
                <c:pt idx="12">
                  <c:v>1451.5936937375564</c:v>
                </c:pt>
                <c:pt idx="13">
                  <c:v>1451.5936937375564</c:v>
                </c:pt>
                <c:pt idx="14">
                  <c:v>1451.5936937375564</c:v>
                </c:pt>
                <c:pt idx="15">
                  <c:v>1451.5936937375564</c:v>
                </c:pt>
                <c:pt idx="16">
                  <c:v>1451.5936937375564</c:v>
                </c:pt>
                <c:pt idx="17">
                  <c:v>1451.5936937375564</c:v>
                </c:pt>
                <c:pt idx="18">
                  <c:v>1451.5936937375564</c:v>
                </c:pt>
                <c:pt idx="19">
                  <c:v>1451.5936937375564</c:v>
                </c:pt>
                <c:pt idx="20">
                  <c:v>1451.5936937375564</c:v>
                </c:pt>
                <c:pt idx="21">
                  <c:v>1451.5936937375564</c:v>
                </c:pt>
                <c:pt idx="22">
                  <c:v>1451.5936937375564</c:v>
                </c:pt>
                <c:pt idx="23">
                  <c:v>1451.5936937375564</c:v>
                </c:pt>
                <c:pt idx="24">
                  <c:v>1451.5936937375564</c:v>
                </c:pt>
                <c:pt idx="25">
                  <c:v>1451.5936937375564</c:v>
                </c:pt>
                <c:pt idx="26">
                  <c:v>1451.5936937375564</c:v>
                </c:pt>
                <c:pt idx="27">
                  <c:v>1451.5936937375564</c:v>
                </c:pt>
                <c:pt idx="28">
                  <c:v>1451.5936937375564</c:v>
                </c:pt>
                <c:pt idx="29">
                  <c:v>1451.5936937375564</c:v>
                </c:pt>
                <c:pt idx="30">
                  <c:v>1451.5936937375564</c:v>
                </c:pt>
                <c:pt idx="31">
                  <c:v>1451.5936937375564</c:v>
                </c:pt>
                <c:pt idx="32">
                  <c:v>1451.5936937375564</c:v>
                </c:pt>
                <c:pt idx="33">
                  <c:v>1451.5936937375564</c:v>
                </c:pt>
                <c:pt idx="34">
                  <c:v>1451.5936937375564</c:v>
                </c:pt>
                <c:pt idx="35">
                  <c:v>1451.5936937375564</c:v>
                </c:pt>
                <c:pt idx="36">
                  <c:v>1451.5936937375564</c:v>
                </c:pt>
                <c:pt idx="37">
                  <c:v>1451.5936937375564</c:v>
                </c:pt>
                <c:pt idx="38">
                  <c:v>1451.5936937375564</c:v>
                </c:pt>
                <c:pt idx="39">
                  <c:v>1451.5936937375564</c:v>
                </c:pt>
                <c:pt idx="40">
                  <c:v>1451.5936937375564</c:v>
                </c:pt>
                <c:pt idx="41">
                  <c:v>1451.5936937375564</c:v>
                </c:pt>
                <c:pt idx="42">
                  <c:v>1451.5936937375564</c:v>
                </c:pt>
                <c:pt idx="43">
                  <c:v>1451.5936937375564</c:v>
                </c:pt>
                <c:pt idx="44">
                  <c:v>1451.5936937375564</c:v>
                </c:pt>
                <c:pt idx="45">
                  <c:v>1451.5936937375564</c:v>
                </c:pt>
                <c:pt idx="46">
                  <c:v>1451.5936937375564</c:v>
                </c:pt>
                <c:pt idx="47">
                  <c:v>1451.5936937375564</c:v>
                </c:pt>
                <c:pt idx="48">
                  <c:v>1451.5936937375564</c:v>
                </c:pt>
                <c:pt idx="49">
                  <c:v>1451.5936937375564</c:v>
                </c:pt>
                <c:pt idx="50">
                  <c:v>1451.5936937375564</c:v>
                </c:pt>
                <c:pt idx="51">
                  <c:v>1451.5936937375564</c:v>
                </c:pt>
                <c:pt idx="52">
                  <c:v>1451.5936937375564</c:v>
                </c:pt>
                <c:pt idx="53">
                  <c:v>1451.5936937375564</c:v>
                </c:pt>
                <c:pt idx="54">
                  <c:v>1451.5936937375564</c:v>
                </c:pt>
                <c:pt idx="55">
                  <c:v>1451.5936937375564</c:v>
                </c:pt>
                <c:pt idx="56">
                  <c:v>1451.5936937375564</c:v>
                </c:pt>
                <c:pt idx="57">
                  <c:v>1451.5936937375564</c:v>
                </c:pt>
                <c:pt idx="58">
                  <c:v>1451.5936937375564</c:v>
                </c:pt>
                <c:pt idx="59">
                  <c:v>1451.5936937375564</c:v>
                </c:pt>
                <c:pt idx="60">
                  <c:v>1451.5936937375564</c:v>
                </c:pt>
                <c:pt idx="61">
                  <c:v>1451.5936937375564</c:v>
                </c:pt>
                <c:pt idx="62">
                  <c:v>1451.5936937375564</c:v>
                </c:pt>
                <c:pt idx="63">
                  <c:v>1451.5936937375564</c:v>
                </c:pt>
              </c:numCache>
            </c:numRef>
          </c:cat>
          <c:val>
            <c:numRef>
              <c:f>'std. - เมืองเชียงราย'!$F$5:$F$68</c:f>
              <c:numCache>
                <c:ptCount val="64"/>
                <c:pt idx="0">
                  <c:v>1451.5936937375564</c:v>
                </c:pt>
                <c:pt idx="1">
                  <c:v>1451.5936937375564</c:v>
                </c:pt>
                <c:pt idx="2">
                  <c:v>1451.5936937375564</c:v>
                </c:pt>
                <c:pt idx="3">
                  <c:v>1451.5936937375564</c:v>
                </c:pt>
                <c:pt idx="4">
                  <c:v>1451.5936937375564</c:v>
                </c:pt>
                <c:pt idx="5">
                  <c:v>1451.5936937375564</c:v>
                </c:pt>
                <c:pt idx="6">
                  <c:v>1451.5936937375564</c:v>
                </c:pt>
                <c:pt idx="7">
                  <c:v>1451.5936937375564</c:v>
                </c:pt>
                <c:pt idx="8">
                  <c:v>1451.5936937375564</c:v>
                </c:pt>
                <c:pt idx="9">
                  <c:v>1451.5936937375564</c:v>
                </c:pt>
                <c:pt idx="10">
                  <c:v>1451.5936937375564</c:v>
                </c:pt>
                <c:pt idx="11">
                  <c:v>1451.5936937375564</c:v>
                </c:pt>
                <c:pt idx="12">
                  <c:v>1451.5936937375564</c:v>
                </c:pt>
                <c:pt idx="13">
                  <c:v>1451.5936937375564</c:v>
                </c:pt>
                <c:pt idx="14">
                  <c:v>1451.5936937375564</c:v>
                </c:pt>
                <c:pt idx="15">
                  <c:v>1451.5936937375564</c:v>
                </c:pt>
                <c:pt idx="16">
                  <c:v>1451.5936937375564</c:v>
                </c:pt>
                <c:pt idx="17">
                  <c:v>1451.5936937375564</c:v>
                </c:pt>
                <c:pt idx="18">
                  <c:v>1451.5936937375564</c:v>
                </c:pt>
                <c:pt idx="19">
                  <c:v>1451.5936937375564</c:v>
                </c:pt>
                <c:pt idx="20">
                  <c:v>1451.5936937375564</c:v>
                </c:pt>
                <c:pt idx="21">
                  <c:v>1451.5936937375564</c:v>
                </c:pt>
                <c:pt idx="22">
                  <c:v>1451.5936937375564</c:v>
                </c:pt>
                <c:pt idx="23">
                  <c:v>1451.5936937375564</c:v>
                </c:pt>
                <c:pt idx="24">
                  <c:v>1451.5936937375564</c:v>
                </c:pt>
                <c:pt idx="25">
                  <c:v>1451.5936937375564</c:v>
                </c:pt>
                <c:pt idx="26">
                  <c:v>1451.5936937375564</c:v>
                </c:pt>
                <c:pt idx="27">
                  <c:v>1451.5936937375564</c:v>
                </c:pt>
                <c:pt idx="28">
                  <c:v>1451.5936937375564</c:v>
                </c:pt>
                <c:pt idx="29">
                  <c:v>1451.5936937375564</c:v>
                </c:pt>
                <c:pt idx="30">
                  <c:v>1451.5936937375564</c:v>
                </c:pt>
                <c:pt idx="31">
                  <c:v>1451.5936937375564</c:v>
                </c:pt>
                <c:pt idx="32">
                  <c:v>1451.5936937375564</c:v>
                </c:pt>
                <c:pt idx="33">
                  <c:v>1451.5936937375564</c:v>
                </c:pt>
                <c:pt idx="34">
                  <c:v>1451.5936937375564</c:v>
                </c:pt>
                <c:pt idx="35">
                  <c:v>1451.5936937375564</c:v>
                </c:pt>
                <c:pt idx="36">
                  <c:v>1451.5936937375564</c:v>
                </c:pt>
                <c:pt idx="37">
                  <c:v>1451.5936937375564</c:v>
                </c:pt>
                <c:pt idx="38">
                  <c:v>1451.5936937375564</c:v>
                </c:pt>
                <c:pt idx="39">
                  <c:v>1451.5936937375564</c:v>
                </c:pt>
                <c:pt idx="40">
                  <c:v>1451.5936937375564</c:v>
                </c:pt>
                <c:pt idx="41">
                  <c:v>1451.5936937375564</c:v>
                </c:pt>
                <c:pt idx="42">
                  <c:v>1451.5936937375564</c:v>
                </c:pt>
                <c:pt idx="43">
                  <c:v>1451.5936937375564</c:v>
                </c:pt>
                <c:pt idx="44">
                  <c:v>1451.5936937375564</c:v>
                </c:pt>
                <c:pt idx="45">
                  <c:v>1451.5936937375564</c:v>
                </c:pt>
                <c:pt idx="46">
                  <c:v>1451.5936937375564</c:v>
                </c:pt>
                <c:pt idx="47">
                  <c:v>1451.5936937375564</c:v>
                </c:pt>
                <c:pt idx="48">
                  <c:v>1451.5936937375564</c:v>
                </c:pt>
                <c:pt idx="49">
                  <c:v>1451.5936937375564</c:v>
                </c:pt>
                <c:pt idx="50">
                  <c:v>1451.5936937375564</c:v>
                </c:pt>
                <c:pt idx="51">
                  <c:v>1451.5936937375564</c:v>
                </c:pt>
                <c:pt idx="52">
                  <c:v>1451.5936937375564</c:v>
                </c:pt>
                <c:pt idx="53">
                  <c:v>1451.5936937375564</c:v>
                </c:pt>
                <c:pt idx="54">
                  <c:v>1451.5936937375564</c:v>
                </c:pt>
                <c:pt idx="55">
                  <c:v>1451.5936937375564</c:v>
                </c:pt>
                <c:pt idx="56">
                  <c:v>1451.5936937375564</c:v>
                </c:pt>
                <c:pt idx="57">
                  <c:v>1451.5936937375564</c:v>
                </c:pt>
                <c:pt idx="58">
                  <c:v>1451.5936937375564</c:v>
                </c:pt>
                <c:pt idx="59">
                  <c:v>1451.5936937375564</c:v>
                </c:pt>
                <c:pt idx="60">
                  <c:v>1451.5936937375564</c:v>
                </c:pt>
                <c:pt idx="61">
                  <c:v>1451.5936937375564</c:v>
                </c:pt>
                <c:pt idx="62">
                  <c:v>1451.5936937375564</c:v>
                </c:pt>
                <c:pt idx="63">
                  <c:v>1451.5936937375564</c:v>
                </c:pt>
              </c:numCache>
            </c:numRef>
          </c:val>
          <c:smooth val="0"/>
        </c:ser>
        <c:axId val="32739965"/>
        <c:axId val="26224230"/>
      </c:lineChart>
      <c:catAx>
        <c:axId val="327399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26224230"/>
        <c:crossesAt val="0"/>
        <c:auto val="1"/>
        <c:lblOffset val="100"/>
        <c:tickLblSkip val="3"/>
        <c:noMultiLvlLbl val="0"/>
      </c:catAx>
      <c:valAx>
        <c:axId val="26224230"/>
        <c:scaling>
          <c:orientation val="minMax"/>
          <c:max val="2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ปริมาณฝน-มิลลิเมตร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32739965"/>
        <c:crossesAt val="1"/>
        <c:crossBetween val="between"/>
        <c:dispUnits/>
        <c:majorUnit val="500"/>
        <c:minorUnit val="100"/>
      </c:valAx>
      <c:spPr>
        <a:gradFill rotWithShape="1">
          <a:gsLst>
            <a:gs pos="0">
              <a:srgbClr val="3366FF"/>
            </a:gs>
            <a:gs pos="100000">
              <a:srgbClr val="FFFFFF"/>
            </a:gs>
          </a:gsLst>
          <a:lin ang="5400000" scaled="1"/>
        </a:gra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14"/>
          <c:y val="0.91875"/>
          <c:w val="0.82"/>
          <c:h val="0.074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99CCFF"/>
        </a:gs>
        <a:gs pos="100000">
          <a:srgbClr val="0066CC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000" b="1" i="0" u="none" baseline="0">
                <a:solidFill>
                  <a:srgbClr val="0000FF"/>
                </a:solidFill>
              </a:rPr>
              <a:t>กราฟที่ 2 แสดงค่าเฉลี่ยและแนวโน้มปริมาณฝนรายปี
 สถานี อ.เมือง จ.เชียงราย</a:t>
            </a:r>
          </a:p>
        </c:rich>
      </c:tx>
      <c:layout>
        <c:manualLayout>
          <c:xMode val="factor"/>
          <c:yMode val="factor"/>
          <c:x val="0.041"/>
          <c:y val="0.00625"/>
        </c:manualLayout>
      </c:layout>
      <c:spPr>
        <a:gradFill rotWithShape="1">
          <a:gsLst>
            <a:gs pos="0">
              <a:srgbClr val="CC99FF"/>
            </a:gs>
            <a:gs pos="100000">
              <a:srgbClr val="FFFFFF"/>
            </a:gs>
          </a:gsLst>
          <a:lin ang="5400000" scaled="1"/>
        </a:gradFill>
        <a:ln w="3175">
          <a:noFill/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6525"/>
          <c:y val="0.113"/>
          <c:w val="0.86925"/>
          <c:h val="0.79"/>
        </c:manualLayout>
      </c:layout>
      <c:lineChart>
        <c:grouping val="standard"/>
        <c:varyColors val="0"/>
        <c:ser>
          <c:idx val="0"/>
          <c:order val="0"/>
          <c:tx>
            <c:v>ฝนรายปี</c:v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6"/>
            <c:spPr>
              <a:noFill/>
              <a:ln>
                <a:solidFill>
                  <a:srgbClr val="008000"/>
                </a:solidFill>
              </a:ln>
            </c:spPr>
          </c:marker>
          <c:dPt>
            <c:idx val="13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45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2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63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  <a:effectLst>
                <a:outerShdw dist="35921" dir="2700000" algn="br">
                  <a:prstClr val="black"/>
                </a:outerShdw>
              </a:effectLst>
            </c:spPr>
            <c:marker>
              <c:symbol val="circle"/>
              <c:size val="6"/>
              <c:spPr>
                <a:solidFill>
                  <a:srgbClr val="FF0000"/>
                </a:solidFill>
                <a:ln>
                  <a:solidFill>
                    <a:srgbClr val="FF0000"/>
                  </a:solidFill>
                </a:ln>
                <a:effectLst>
                  <a:outerShdw dist="35921" dir="2700000" algn="br">
                    <a:prstClr val="black"/>
                  </a:outerShdw>
                </a:effectLst>
              </c:spPr>
            </c:marker>
          </c:dPt>
          <c:dPt>
            <c:idx val="64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77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89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Pt>
            <c:idx val="94"/>
            <c:spPr>
              <a:solidFill>
                <a:srgbClr val="000000"/>
              </a:solidFill>
              <a:ln w="25400">
                <a:solidFill>
                  <a:srgbClr val="008000"/>
                </a:solidFill>
              </a:ln>
            </c:spPr>
            <c:marker>
              <c:size val="6"/>
              <c:spPr>
                <a:noFill/>
                <a:ln>
                  <a:solidFill>
                    <a:srgbClr val="008000"/>
                  </a:solidFill>
                </a:ln>
              </c:spPr>
            </c:marke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8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2"/>
              <c:delete val="1"/>
            </c:dLbl>
            <c:dLbl>
              <c:idx val="63"/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FF0000"/>
                      </a:solidFill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FF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trendline>
            <c:spPr>
              <a:ln w="25400">
                <a:solidFill>
                  <a:srgbClr val="FF0000"/>
                </a:solidFill>
                <a:prstDash val="dash"/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FF"/>
                      </a:solidFill>
                    </a:defRPr>
                  </a:pPr>
                </a:p>
              </c:txPr>
              <c:numFmt formatCode="General"/>
              <c:spPr>
                <a:solidFill>
                  <a:srgbClr val="FFFFFF"/>
                </a:solidFill>
                <a:ln w="12700">
                  <a:solidFill>
                    <a:srgbClr val="000000"/>
                  </a:solidFill>
                </a:ln>
              </c:spPr>
            </c:trendlineLbl>
          </c:trendline>
          <c:cat>
            <c:numRef>
              <c:f>'std. - เมืองเชียงราย'!$B$5:$B$68</c:f>
              <c:numCache>
                <c:ptCount val="64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2524</c:v>
                </c:pt>
                <c:pt idx="29">
                  <c:v>2525</c:v>
                </c:pt>
                <c:pt idx="30">
                  <c:v>2526</c:v>
                </c:pt>
                <c:pt idx="31">
                  <c:v>2527</c:v>
                </c:pt>
                <c:pt idx="32">
                  <c:v>2528</c:v>
                </c:pt>
                <c:pt idx="33">
                  <c:v>2529</c:v>
                </c:pt>
                <c:pt idx="34">
                  <c:v>2530</c:v>
                </c:pt>
                <c:pt idx="35">
                  <c:v>2531</c:v>
                </c:pt>
                <c:pt idx="36">
                  <c:v>2532</c:v>
                </c:pt>
                <c:pt idx="37">
                  <c:v>2533</c:v>
                </c:pt>
                <c:pt idx="38">
                  <c:v>2534</c:v>
                </c:pt>
                <c:pt idx="39">
                  <c:v>2535</c:v>
                </c:pt>
                <c:pt idx="40">
                  <c:v>2536</c:v>
                </c:pt>
                <c:pt idx="41">
                  <c:v>2537</c:v>
                </c:pt>
                <c:pt idx="42">
                  <c:v>2538</c:v>
                </c:pt>
                <c:pt idx="43">
                  <c:v>2539</c:v>
                </c:pt>
                <c:pt idx="44">
                  <c:v>2540</c:v>
                </c:pt>
                <c:pt idx="45">
                  <c:v>2541</c:v>
                </c:pt>
                <c:pt idx="46">
                  <c:v>2542</c:v>
                </c:pt>
                <c:pt idx="47">
                  <c:v>2543</c:v>
                </c:pt>
                <c:pt idx="48">
                  <c:v>2544</c:v>
                </c:pt>
                <c:pt idx="49">
                  <c:v>2545</c:v>
                </c:pt>
                <c:pt idx="50">
                  <c:v>2546</c:v>
                </c:pt>
                <c:pt idx="51">
                  <c:v>2547</c:v>
                </c:pt>
                <c:pt idx="52">
                  <c:v>2549</c:v>
                </c:pt>
                <c:pt idx="53">
                  <c:v>2550</c:v>
                </c:pt>
                <c:pt idx="54">
                  <c:v>2551</c:v>
                </c:pt>
                <c:pt idx="55">
                  <c:v>2552</c:v>
                </c:pt>
                <c:pt idx="56">
                  <c:v>2553</c:v>
                </c:pt>
                <c:pt idx="57">
                  <c:v>2554</c:v>
                </c:pt>
                <c:pt idx="58">
                  <c:v>2555</c:v>
                </c:pt>
                <c:pt idx="59">
                  <c:v>2556</c:v>
                </c:pt>
                <c:pt idx="60">
                  <c:v>2557</c:v>
                </c:pt>
                <c:pt idx="61">
                  <c:v>2558</c:v>
                </c:pt>
                <c:pt idx="62">
                  <c:v>2559</c:v>
                </c:pt>
                <c:pt idx="63">
                  <c:v>2560</c:v>
                </c:pt>
              </c:numCache>
            </c:numRef>
          </c:cat>
          <c:val>
            <c:numRef>
              <c:f>'std. - เมืองเชียงราย'!$C$5:$C$68</c:f>
              <c:numCache>
                <c:ptCount val="64"/>
                <c:pt idx="0">
                  <c:v>1005.3</c:v>
                </c:pt>
                <c:pt idx="1">
                  <c:v>1861.7</c:v>
                </c:pt>
                <c:pt idx="2">
                  <c:v>1630.2</c:v>
                </c:pt>
                <c:pt idx="3">
                  <c:v>1961.5</c:v>
                </c:pt>
                <c:pt idx="4">
                  <c:v>2015.1</c:v>
                </c:pt>
                <c:pt idx="5">
                  <c:v>1819.8</c:v>
                </c:pt>
                <c:pt idx="6">
                  <c:v>1511.2</c:v>
                </c:pt>
                <c:pt idx="7">
                  <c:v>1742.8</c:v>
                </c:pt>
                <c:pt idx="8">
                  <c:v>1646.8</c:v>
                </c:pt>
                <c:pt idx="9">
                  <c:v>1434.8</c:v>
                </c:pt>
                <c:pt idx="10">
                  <c:v>1196.8</c:v>
                </c:pt>
                <c:pt idx="11">
                  <c:v>1590.6</c:v>
                </c:pt>
                <c:pt idx="12">
                  <c:v>1275.4</c:v>
                </c:pt>
                <c:pt idx="13">
                  <c:v>1558.8</c:v>
                </c:pt>
                <c:pt idx="14">
                  <c:v>1960.5</c:v>
                </c:pt>
                <c:pt idx="15">
                  <c:v>2117</c:v>
                </c:pt>
                <c:pt idx="16">
                  <c:v>1933.8</c:v>
                </c:pt>
                <c:pt idx="17">
                  <c:v>1874.8</c:v>
                </c:pt>
                <c:pt idx="18">
                  <c:v>2066.2</c:v>
                </c:pt>
                <c:pt idx="19">
                  <c:v>2184.5</c:v>
                </c:pt>
                <c:pt idx="20">
                  <c:v>1701.3</c:v>
                </c:pt>
                <c:pt idx="21">
                  <c:v>1573.2</c:v>
                </c:pt>
                <c:pt idx="22">
                  <c:v>1594.4</c:v>
                </c:pt>
                <c:pt idx="23">
                  <c:v>2067.2</c:v>
                </c:pt>
                <c:pt idx="24">
                  <c:v>1604.2</c:v>
                </c:pt>
                <c:pt idx="25">
                  <c:v>2125.4</c:v>
                </c:pt>
                <c:pt idx="26">
                  <c:v>2072.2</c:v>
                </c:pt>
                <c:pt idx="27">
                  <c:v>1388.5</c:v>
                </c:pt>
                <c:pt idx="28">
                  <c:v>1872.6</c:v>
                </c:pt>
                <c:pt idx="29">
                  <c:v>1471.6</c:v>
                </c:pt>
                <c:pt idx="30">
                  <c:v>1773.8</c:v>
                </c:pt>
                <c:pt idx="31">
                  <c:v>1570.1</c:v>
                </c:pt>
                <c:pt idx="32">
                  <c:v>1927</c:v>
                </c:pt>
                <c:pt idx="33">
                  <c:v>1487.2</c:v>
                </c:pt>
                <c:pt idx="34">
                  <c:v>1239.1</c:v>
                </c:pt>
                <c:pt idx="35">
                  <c:v>1741.6</c:v>
                </c:pt>
                <c:pt idx="36">
                  <c:v>1627.2</c:v>
                </c:pt>
                <c:pt idx="37">
                  <c:v>1594.5</c:v>
                </c:pt>
                <c:pt idx="38">
                  <c:v>1516.3</c:v>
                </c:pt>
                <c:pt idx="39">
                  <c:v>1525.6</c:v>
                </c:pt>
                <c:pt idx="40">
                  <c:v>1585</c:v>
                </c:pt>
                <c:pt idx="41">
                  <c:v>2066.6</c:v>
                </c:pt>
                <c:pt idx="42">
                  <c:v>1955.6</c:v>
                </c:pt>
                <c:pt idx="43">
                  <c:v>1339.9</c:v>
                </c:pt>
                <c:pt idx="44">
                  <c:v>1602.8</c:v>
                </c:pt>
                <c:pt idx="45">
                  <c:v>1656.5</c:v>
                </c:pt>
                <c:pt idx="46">
                  <c:v>1561.4</c:v>
                </c:pt>
                <c:pt idx="47">
                  <c:v>1602.2</c:v>
                </c:pt>
                <c:pt idx="48">
                  <c:v>2252.3</c:v>
                </c:pt>
                <c:pt idx="49">
                  <c:v>1834.3</c:v>
                </c:pt>
                <c:pt idx="50">
                  <c:v>1323.8</c:v>
                </c:pt>
                <c:pt idx="51">
                  <c:v>1742.4</c:v>
                </c:pt>
                <c:pt idx="52">
                  <c:v>1712.9</c:v>
                </c:pt>
                <c:pt idx="53">
                  <c:v>2129</c:v>
                </c:pt>
                <c:pt idx="54">
                  <c:v>1643.4</c:v>
                </c:pt>
                <c:pt idx="55">
                  <c:v>1615.3</c:v>
                </c:pt>
                <c:pt idx="56">
                  <c:v>1896.7</c:v>
                </c:pt>
                <c:pt idx="57">
                  <c:v>2016.7</c:v>
                </c:pt>
                <c:pt idx="58">
                  <c:v>1914.2</c:v>
                </c:pt>
                <c:pt idx="59">
                  <c:v>2058</c:v>
                </c:pt>
                <c:pt idx="60">
                  <c:v>1607.4</c:v>
                </c:pt>
                <c:pt idx="61">
                  <c:v>1388</c:v>
                </c:pt>
                <c:pt idx="62">
                  <c:v>1927</c:v>
                </c:pt>
                <c:pt idx="63">
                  <c:v>2169.1</c:v>
                </c:pt>
              </c:numCache>
            </c:numRef>
          </c:val>
          <c:smooth val="0"/>
        </c:ser>
        <c:ser>
          <c:idx val="1"/>
          <c:order val="1"/>
          <c:tx>
            <c:v>ค่าเฉลี่ย  (2495 - 2560 ) 64 ปี</c:v>
          </c:tx>
          <c:spPr>
            <a:ln w="25400">
              <a:solidFill>
                <a:srgbClr val="008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'std. - เมืองเชียงราย'!$B$5:$B$68</c:f>
              <c:numCache>
                <c:ptCount val="64"/>
                <c:pt idx="0">
                  <c:v>2495</c:v>
                </c:pt>
                <c:pt idx="1">
                  <c:v>2496</c:v>
                </c:pt>
                <c:pt idx="2">
                  <c:v>2497</c:v>
                </c:pt>
                <c:pt idx="3">
                  <c:v>2498</c:v>
                </c:pt>
                <c:pt idx="4">
                  <c:v>2499</c:v>
                </c:pt>
                <c:pt idx="5">
                  <c:v>2500</c:v>
                </c:pt>
                <c:pt idx="6">
                  <c:v>2501</c:v>
                </c:pt>
                <c:pt idx="7">
                  <c:v>2502</c:v>
                </c:pt>
                <c:pt idx="8">
                  <c:v>2503</c:v>
                </c:pt>
                <c:pt idx="9">
                  <c:v>2504</c:v>
                </c:pt>
                <c:pt idx="10">
                  <c:v>2505</c:v>
                </c:pt>
                <c:pt idx="11">
                  <c:v>2506</c:v>
                </c:pt>
                <c:pt idx="12">
                  <c:v>2507</c:v>
                </c:pt>
                <c:pt idx="13">
                  <c:v>2508</c:v>
                </c:pt>
                <c:pt idx="14">
                  <c:v>2509</c:v>
                </c:pt>
                <c:pt idx="15">
                  <c:v>2510</c:v>
                </c:pt>
                <c:pt idx="16">
                  <c:v>2511</c:v>
                </c:pt>
                <c:pt idx="17">
                  <c:v>2512</c:v>
                </c:pt>
                <c:pt idx="18">
                  <c:v>2513</c:v>
                </c:pt>
                <c:pt idx="19">
                  <c:v>2514</c:v>
                </c:pt>
                <c:pt idx="20">
                  <c:v>2515</c:v>
                </c:pt>
                <c:pt idx="21">
                  <c:v>2516</c:v>
                </c:pt>
                <c:pt idx="22">
                  <c:v>2517</c:v>
                </c:pt>
                <c:pt idx="23">
                  <c:v>2518</c:v>
                </c:pt>
                <c:pt idx="24">
                  <c:v>2519</c:v>
                </c:pt>
                <c:pt idx="25">
                  <c:v>2520</c:v>
                </c:pt>
                <c:pt idx="26">
                  <c:v>2521</c:v>
                </c:pt>
                <c:pt idx="27">
                  <c:v>2522</c:v>
                </c:pt>
                <c:pt idx="28">
                  <c:v>2524</c:v>
                </c:pt>
                <c:pt idx="29">
                  <c:v>2525</c:v>
                </c:pt>
                <c:pt idx="30">
                  <c:v>2526</c:v>
                </c:pt>
                <c:pt idx="31">
                  <c:v>2527</c:v>
                </c:pt>
                <c:pt idx="32">
                  <c:v>2528</c:v>
                </c:pt>
                <c:pt idx="33">
                  <c:v>2529</c:v>
                </c:pt>
                <c:pt idx="34">
                  <c:v>2530</c:v>
                </c:pt>
                <c:pt idx="35">
                  <c:v>2531</c:v>
                </c:pt>
                <c:pt idx="36">
                  <c:v>2532</c:v>
                </c:pt>
                <c:pt idx="37">
                  <c:v>2533</c:v>
                </c:pt>
                <c:pt idx="38">
                  <c:v>2534</c:v>
                </c:pt>
                <c:pt idx="39">
                  <c:v>2535</c:v>
                </c:pt>
                <c:pt idx="40">
                  <c:v>2536</c:v>
                </c:pt>
                <c:pt idx="41">
                  <c:v>2537</c:v>
                </c:pt>
                <c:pt idx="42">
                  <c:v>2538</c:v>
                </c:pt>
                <c:pt idx="43">
                  <c:v>2539</c:v>
                </c:pt>
                <c:pt idx="44">
                  <c:v>2540</c:v>
                </c:pt>
                <c:pt idx="45">
                  <c:v>2541</c:v>
                </c:pt>
                <c:pt idx="46">
                  <c:v>2542</c:v>
                </c:pt>
                <c:pt idx="47">
                  <c:v>2543</c:v>
                </c:pt>
                <c:pt idx="48">
                  <c:v>2544</c:v>
                </c:pt>
                <c:pt idx="49">
                  <c:v>2545</c:v>
                </c:pt>
                <c:pt idx="50">
                  <c:v>2546</c:v>
                </c:pt>
                <c:pt idx="51">
                  <c:v>2547</c:v>
                </c:pt>
                <c:pt idx="52">
                  <c:v>2549</c:v>
                </c:pt>
                <c:pt idx="53">
                  <c:v>2550</c:v>
                </c:pt>
                <c:pt idx="54">
                  <c:v>2551</c:v>
                </c:pt>
                <c:pt idx="55">
                  <c:v>2552</c:v>
                </c:pt>
                <c:pt idx="56">
                  <c:v>2553</c:v>
                </c:pt>
                <c:pt idx="57">
                  <c:v>2554</c:v>
                </c:pt>
                <c:pt idx="58">
                  <c:v>2555</c:v>
                </c:pt>
                <c:pt idx="59">
                  <c:v>2556</c:v>
                </c:pt>
                <c:pt idx="60">
                  <c:v>2557</c:v>
                </c:pt>
                <c:pt idx="61">
                  <c:v>2558</c:v>
                </c:pt>
                <c:pt idx="62">
                  <c:v>2559</c:v>
                </c:pt>
                <c:pt idx="63">
                  <c:v>2560</c:v>
                </c:pt>
              </c:numCache>
            </c:numRef>
          </c:cat>
          <c:val>
            <c:numRef>
              <c:f>'std. - เมืองเชียงราย'!$E$5:$E$68</c:f>
              <c:numCache>
                <c:ptCount val="64"/>
                <c:pt idx="0">
                  <c:v>1725.9546874999994</c:v>
                </c:pt>
                <c:pt idx="1">
                  <c:v>1725.9546874999994</c:v>
                </c:pt>
                <c:pt idx="2">
                  <c:v>1725.9546874999994</c:v>
                </c:pt>
                <c:pt idx="3">
                  <c:v>1725.9546874999994</c:v>
                </c:pt>
                <c:pt idx="4">
                  <c:v>1725.9546874999994</c:v>
                </c:pt>
                <c:pt idx="5">
                  <c:v>1725.9546874999994</c:v>
                </c:pt>
                <c:pt idx="6">
                  <c:v>1725.9546874999994</c:v>
                </c:pt>
                <c:pt idx="7">
                  <c:v>1725.9546874999994</c:v>
                </c:pt>
                <c:pt idx="8">
                  <c:v>1725.9546874999994</c:v>
                </c:pt>
                <c:pt idx="9">
                  <c:v>1725.9546874999994</c:v>
                </c:pt>
                <c:pt idx="10">
                  <c:v>1725.9546874999994</c:v>
                </c:pt>
                <c:pt idx="11">
                  <c:v>1725.9546874999994</c:v>
                </c:pt>
                <c:pt idx="12">
                  <c:v>1725.9546874999994</c:v>
                </c:pt>
                <c:pt idx="13">
                  <c:v>1725.9546874999994</c:v>
                </c:pt>
                <c:pt idx="14">
                  <c:v>1725.9546874999994</c:v>
                </c:pt>
                <c:pt idx="15">
                  <c:v>1725.9546874999994</c:v>
                </c:pt>
                <c:pt idx="16">
                  <c:v>1725.9546874999994</c:v>
                </c:pt>
                <c:pt idx="17">
                  <c:v>1725.9546874999994</c:v>
                </c:pt>
                <c:pt idx="18">
                  <c:v>1725.9546874999994</c:v>
                </c:pt>
                <c:pt idx="19">
                  <c:v>1725.9546874999994</c:v>
                </c:pt>
                <c:pt idx="20">
                  <c:v>1725.9546874999994</c:v>
                </c:pt>
                <c:pt idx="21">
                  <c:v>1725.9546874999994</c:v>
                </c:pt>
                <c:pt idx="22">
                  <c:v>1725.9546874999994</c:v>
                </c:pt>
                <c:pt idx="23">
                  <c:v>1725.9546874999994</c:v>
                </c:pt>
                <c:pt idx="24">
                  <c:v>1725.9546874999994</c:v>
                </c:pt>
                <c:pt idx="25">
                  <c:v>1725.9546874999994</c:v>
                </c:pt>
                <c:pt idx="26">
                  <c:v>1725.9546874999994</c:v>
                </c:pt>
                <c:pt idx="27">
                  <c:v>1725.9546874999994</c:v>
                </c:pt>
                <c:pt idx="28">
                  <c:v>1725.9546874999994</c:v>
                </c:pt>
                <c:pt idx="29">
                  <c:v>1725.9546874999994</c:v>
                </c:pt>
                <c:pt idx="30">
                  <c:v>1725.9546874999994</c:v>
                </c:pt>
                <c:pt idx="31">
                  <c:v>1725.9546874999994</c:v>
                </c:pt>
                <c:pt idx="32">
                  <c:v>1725.9546874999994</c:v>
                </c:pt>
                <c:pt idx="33">
                  <c:v>1725.9546874999994</c:v>
                </c:pt>
                <c:pt idx="34">
                  <c:v>1725.9546874999994</c:v>
                </c:pt>
                <c:pt idx="35">
                  <c:v>1725.9546874999994</c:v>
                </c:pt>
                <c:pt idx="36">
                  <c:v>1725.9546874999994</c:v>
                </c:pt>
                <c:pt idx="37">
                  <c:v>1725.9546874999994</c:v>
                </c:pt>
                <c:pt idx="38">
                  <c:v>1725.9546874999994</c:v>
                </c:pt>
                <c:pt idx="39">
                  <c:v>1725.9546874999994</c:v>
                </c:pt>
                <c:pt idx="40">
                  <c:v>1725.9546874999994</c:v>
                </c:pt>
                <c:pt idx="41">
                  <c:v>1725.9546874999994</c:v>
                </c:pt>
                <c:pt idx="42">
                  <c:v>1725.9546874999994</c:v>
                </c:pt>
                <c:pt idx="43">
                  <c:v>1725.9546874999994</c:v>
                </c:pt>
                <c:pt idx="44">
                  <c:v>1725.9546874999994</c:v>
                </c:pt>
                <c:pt idx="45">
                  <c:v>1725.9546874999994</c:v>
                </c:pt>
                <c:pt idx="46">
                  <c:v>1725.9546874999994</c:v>
                </c:pt>
                <c:pt idx="47">
                  <c:v>1725.9546874999994</c:v>
                </c:pt>
                <c:pt idx="48">
                  <c:v>1725.9546874999994</c:v>
                </c:pt>
                <c:pt idx="49">
                  <c:v>1725.9546874999994</c:v>
                </c:pt>
                <c:pt idx="50">
                  <c:v>1725.9546874999994</c:v>
                </c:pt>
                <c:pt idx="51">
                  <c:v>1725.9546874999994</c:v>
                </c:pt>
                <c:pt idx="52">
                  <c:v>1725.9546874999994</c:v>
                </c:pt>
                <c:pt idx="53">
                  <c:v>1725.9546874999994</c:v>
                </c:pt>
                <c:pt idx="54">
                  <c:v>1725.9546874999994</c:v>
                </c:pt>
                <c:pt idx="55">
                  <c:v>1725.9546874999994</c:v>
                </c:pt>
                <c:pt idx="56">
                  <c:v>1725.9546874999994</c:v>
                </c:pt>
                <c:pt idx="57">
                  <c:v>1725.9546874999994</c:v>
                </c:pt>
                <c:pt idx="58">
                  <c:v>1725.9546874999994</c:v>
                </c:pt>
                <c:pt idx="59">
                  <c:v>1725.9546874999994</c:v>
                </c:pt>
                <c:pt idx="60">
                  <c:v>1725.9546874999994</c:v>
                </c:pt>
                <c:pt idx="61">
                  <c:v>1725.9546874999994</c:v>
                </c:pt>
                <c:pt idx="62">
                  <c:v>1725.9546874999994</c:v>
                </c:pt>
                <c:pt idx="63">
                  <c:v>1725.9546874999994</c:v>
                </c:pt>
              </c:numCache>
            </c:numRef>
          </c:val>
          <c:smooth val="0"/>
        </c:ser>
        <c:marker val="1"/>
        <c:axId val="34691479"/>
        <c:axId val="43787856"/>
      </c:lineChart>
      <c:catAx>
        <c:axId val="3469147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600" b="0" i="0" u="none" baseline="0">
                <a:solidFill>
                  <a:srgbClr val="FFFFFF"/>
                </a:solidFill>
              </a:defRPr>
            </a:pPr>
          </a:p>
        </c:txPr>
        <c:crossAx val="43787856"/>
        <c:crossesAt val="0"/>
        <c:auto val="1"/>
        <c:lblOffset val="100"/>
        <c:tickLblSkip val="3"/>
        <c:noMultiLvlLbl val="0"/>
      </c:catAx>
      <c:valAx>
        <c:axId val="43787856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ปริมาณฝน - มิลลิเมตร</a:t>
                </a:r>
              </a:p>
            </c:rich>
          </c:tx>
          <c:layout>
            <c:manualLayout>
              <c:xMode val="factor"/>
              <c:yMode val="factor"/>
              <c:x val="0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FF0000"/>
                </a:solidFill>
              </a:defRPr>
            </a:pPr>
          </a:p>
        </c:txPr>
        <c:crossAx val="34691479"/>
        <c:crossesAt val="1"/>
        <c:crossBetween val="between"/>
        <c:dispUnits/>
        <c:majorUnit val="500"/>
        <c:minorUnit val="1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.1145"/>
          <c:y val="0.92875"/>
          <c:w val="0.82225"/>
          <c:h val="0.06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9999FF"/>
            </a:gs>
          </a:gsLst>
          <a:lin ang="5400000" scaled="1"/>
        </a:gradFill>
        <a:ln w="3175">
          <a:noFill/>
        </a:ln>
      </c:spPr>
      <c:txPr>
        <a:bodyPr vert="horz" rot="0"/>
        <a:lstStyle/>
        <a:p>
          <a:pPr>
            <a:defRPr lang="en-US" cap="none" sz="1470" b="0" i="0" u="none" baseline="0">
              <a:solidFill>
                <a:srgbClr val="0000FF"/>
              </a:solidFill>
            </a:defRPr>
          </a:pPr>
        </a:p>
      </c:txPr>
    </c:legend>
    <c:plotVisOnly val="1"/>
    <c:dispBlanksAs val="gap"/>
    <c:showDLblsOverMax val="0"/>
  </c:chart>
  <c:spPr>
    <a:gradFill rotWithShape="1">
      <a:gsLst>
        <a:gs pos="0">
          <a:srgbClr val="CCFFCC"/>
        </a:gs>
        <a:gs pos="100000">
          <a:srgbClr val="008000"/>
        </a:gs>
      </a:gsLst>
      <a:lin ang="5400000" scaled="1"/>
    </a:gradFill>
    <a:ln w="3175">
      <a:solidFill>
        <a:srgbClr val="000000"/>
      </a:solidFill>
    </a:ln>
  </c:spPr>
  <c:txPr>
    <a:bodyPr vert="horz" rot="0"/>
    <a:lstStyle/>
    <a:p>
      <a:pPr>
        <a:defRPr lang="en-US" cap="none" sz="1600" b="0" i="0" u="none" baseline="0">
          <a:solidFill>
            <a:srgbClr val="0000FF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15"/>
  </sheetViews>
  <pageMargins left="0.7" right="0.7" top="0.75" bottom="0.75" header="0.3" footer="0.3"/>
  <pageSetup horizontalDpi="200" verticalDpi="2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102"/>
  </sheetViews>
  <pageMargins left="0.7" right="0.7" top="0.75" bottom="0.75" header="0.3" footer="0.3"/>
  <pageSetup horizontalDpi="200" verticalDpi="2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0.4035</cdr:x>
      <cdr:y>0.34175</cdr:y>
    </cdr:from>
    <cdr:to>
      <cdr:x>0.54275</cdr:x>
      <cdr:y>0.385</cdr:y>
    </cdr:to>
    <cdr:sp>
      <cdr:nvSpPr>
        <cdr:cNvPr id="1" name="TextBox 1"/>
        <cdr:cNvSpPr txBox="1">
          <a:spLocks noChangeArrowheads="1"/>
        </cdr:cNvSpPr>
      </cdr:nvSpPr>
      <cdr:spPr>
        <a:xfrm>
          <a:off x="3781425" y="2085975"/>
          <a:ext cx="1304925" cy="266700"/>
        </a:xfrm>
        <a:prstGeom prst="rect">
          <a:avLst/>
        </a:prstGeom>
        <a:solidFill>
          <a:srgbClr val="92D05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ค่าเฉลี่ย 1,72619 มม.</a:t>
          </a:r>
        </a:p>
      </cdr:txBody>
    </cdr:sp>
  </cdr:relSizeAnchor>
  <cdr:relSizeAnchor xmlns:cdr="http://schemas.openxmlformats.org/drawingml/2006/chartDrawing">
    <cdr:from>
      <cdr:x>0.5255</cdr:x>
      <cdr:y>0.25075</cdr:y>
    </cdr:from>
    <cdr:to>
      <cdr:x>0.67125</cdr:x>
      <cdr:y>0.29325</cdr:y>
    </cdr:to>
    <cdr:sp>
      <cdr:nvSpPr>
        <cdr:cNvPr id="2" name="TextBox 1"/>
        <cdr:cNvSpPr txBox="1">
          <a:spLocks noChangeArrowheads="1"/>
        </cdr:cNvSpPr>
      </cdr:nvSpPr>
      <cdr:spPr>
        <a:xfrm>
          <a:off x="4933950" y="1524000"/>
          <a:ext cx="1371600" cy="257175"/>
        </a:xfrm>
        <a:prstGeom prst="rect">
          <a:avLst/>
        </a:prstGeom>
        <a:solidFill>
          <a:srgbClr val="FF7C80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+ SD  2,000 มม.</a:t>
          </a:r>
        </a:p>
      </cdr:txBody>
    </cdr:sp>
  </cdr:relSizeAnchor>
  <cdr:relSizeAnchor xmlns:cdr="http://schemas.openxmlformats.org/drawingml/2006/chartDrawing">
    <cdr:from>
      <cdr:x>0.31</cdr:x>
      <cdr:y>0.47925</cdr:y>
    </cdr:from>
    <cdr:to>
      <cdr:x>0.4575</cdr:x>
      <cdr:y>0.521</cdr:y>
    </cdr:to>
    <cdr:sp>
      <cdr:nvSpPr>
        <cdr:cNvPr id="3" name="TextBox 1"/>
        <cdr:cNvSpPr txBox="1">
          <a:spLocks noChangeArrowheads="1"/>
        </cdr:cNvSpPr>
      </cdr:nvSpPr>
      <cdr:spPr>
        <a:xfrm>
          <a:off x="2905125" y="2924175"/>
          <a:ext cx="1381125" cy="257175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- SD  1,452 มม.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15050"/>
    <xdr:graphicFrame>
      <xdr:nvGraphicFramePr>
        <xdr:cNvPr id="1" name="Shape 1025"/>
        <xdr:cNvGraphicFramePr/>
      </xdr:nvGraphicFramePr>
      <xdr:xfrm>
        <a:off x="0" y="0"/>
        <a:ext cx="9391650" cy="6115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0.1945</cdr:x>
      <cdr:y>0.3235</cdr:y>
    </cdr:from>
    <cdr:to>
      <cdr:x>0.24025</cdr:x>
      <cdr:y>0.45175</cdr:y>
    </cdr:to>
    <cdr:sp>
      <cdr:nvSpPr>
        <cdr:cNvPr id="1" name="ตัวเชื่อมต่อโค้ง 2"/>
        <cdr:cNvSpPr>
          <a:spLocks/>
        </cdr:cNvSpPr>
      </cdr:nvSpPr>
      <cdr:spPr>
        <a:xfrm rot="5400000" flipH="1">
          <a:off x="1819275" y="1981200"/>
          <a:ext cx="428625" cy="781050"/>
        </a:xfrm>
        <a:prstGeom prst="curvedConnector3">
          <a:avLst>
            <a:gd name="adj1" fmla="val 0"/>
            <a:gd name="adj2" fmla="val 636393"/>
            <a:gd name="adj3" fmla="val -1008370"/>
          </a:avLst>
        </a:prstGeom>
        <a:noFill/>
        <a:ln w="9525" cmpd="sng">
          <a:solidFill>
            <a:srgbClr val="4A7EBB"/>
          </a:solidFill>
          <a:headEnd type="stealth"/>
          <a:tailEnd type="none"/>
        </a:ln>
      </cdr:spPr>
      <c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91650" cy="6124575"/>
    <xdr:graphicFrame>
      <xdr:nvGraphicFramePr>
        <xdr:cNvPr id="1" name="Shape 1025"/>
        <xdr:cNvGraphicFramePr/>
      </xdr:nvGraphicFramePr>
      <xdr:xfrm>
        <a:off x="0" y="0"/>
        <a:ext cx="9391650" cy="6124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</sheetPr>
  <dimension ref="A2:Q115"/>
  <sheetViews>
    <sheetView tabSelected="1" zoomScalePageLayoutView="0" workbookViewId="0" topLeftCell="A49">
      <selection activeCell="N75" sqref="N75"/>
    </sheetView>
  </sheetViews>
  <sheetFormatPr defaultColWidth="9.140625" defaultRowHeight="12.75"/>
  <cols>
    <col min="1" max="1" width="1.421875" style="2" customWidth="1"/>
    <col min="2" max="8" width="9.421875" style="2" customWidth="1"/>
    <col min="9" max="9" width="6.7109375" style="2" bestFit="1" customWidth="1"/>
    <col min="10" max="10" width="9.140625" style="2" customWidth="1"/>
    <col min="11" max="11" width="13.421875" style="2" bestFit="1" customWidth="1"/>
    <col min="12" max="16384" width="9.140625" style="2" customWidth="1"/>
  </cols>
  <sheetData>
    <row r="2" spans="2:13" ht="12.75" customHeight="1">
      <c r="B2" s="101" t="s">
        <v>0</v>
      </c>
      <c r="C2" s="1" t="s">
        <v>22</v>
      </c>
      <c r="E2" s="3" t="s">
        <v>1</v>
      </c>
      <c r="F2" s="4" t="s">
        <v>2</v>
      </c>
      <c r="G2" s="5" t="s">
        <v>1</v>
      </c>
      <c r="H2" s="6" t="s">
        <v>2</v>
      </c>
      <c r="I2" s="7"/>
      <c r="J2" s="8"/>
      <c r="K2" s="8"/>
      <c r="L2" s="8"/>
      <c r="M2" s="8"/>
    </row>
    <row r="3" spans="2:13" ht="14.25" customHeight="1">
      <c r="B3" s="102"/>
      <c r="C3" s="9" t="s">
        <v>3</v>
      </c>
      <c r="E3" s="10" t="s">
        <v>4</v>
      </c>
      <c r="F3" s="11" t="s">
        <v>5</v>
      </c>
      <c r="G3" s="12" t="s">
        <v>6</v>
      </c>
      <c r="H3" s="13" t="s">
        <v>7</v>
      </c>
      <c r="I3" s="7"/>
      <c r="J3" s="8"/>
      <c r="K3" s="8"/>
      <c r="L3" s="8"/>
      <c r="M3" s="8"/>
    </row>
    <row r="4" spans="2:8" ht="12">
      <c r="B4" s="103"/>
      <c r="C4" s="14" t="s">
        <v>20</v>
      </c>
      <c r="D4" s="15"/>
      <c r="E4" s="16" t="s">
        <v>8</v>
      </c>
      <c r="F4" s="17" t="s">
        <v>9</v>
      </c>
      <c r="G4" s="18" t="s">
        <v>10</v>
      </c>
      <c r="H4" s="19" t="s">
        <v>11</v>
      </c>
    </row>
    <row r="5" spans="2:9" ht="12">
      <c r="B5" s="20">
        <v>2495</v>
      </c>
      <c r="C5" s="71">
        <v>1005.3</v>
      </c>
      <c r="D5" s="72"/>
      <c r="E5" s="73">
        <f aca="true" t="shared" si="0" ref="E5:E36">$C$100</f>
        <v>1725.9546874999994</v>
      </c>
      <c r="F5" s="74">
        <f aca="true" t="shared" si="1" ref="F5:F36">+$C$103</f>
        <v>1451.5936937375564</v>
      </c>
      <c r="G5" s="75">
        <f aca="true" t="shared" si="2" ref="G5:G36">$C$101</f>
        <v>274.360993762443</v>
      </c>
      <c r="H5" s="76">
        <f aca="true" t="shared" si="3" ref="H5:H36">+$C$104</f>
        <v>2000.3156812624425</v>
      </c>
      <c r="I5" s="2">
        <v>1</v>
      </c>
    </row>
    <row r="6" spans="2:9" ht="12">
      <c r="B6" s="22">
        <v>2496</v>
      </c>
      <c r="C6" s="77">
        <v>1861.7</v>
      </c>
      <c r="D6" s="72"/>
      <c r="E6" s="78">
        <f t="shared" si="0"/>
        <v>1725.9546874999994</v>
      </c>
      <c r="F6" s="79">
        <f t="shared" si="1"/>
        <v>1451.5936937375564</v>
      </c>
      <c r="G6" s="80">
        <f t="shared" si="2"/>
        <v>274.360993762443</v>
      </c>
      <c r="H6" s="81">
        <f t="shared" si="3"/>
        <v>2000.3156812624425</v>
      </c>
      <c r="I6" s="2">
        <f>I5+1</f>
        <v>2</v>
      </c>
    </row>
    <row r="7" spans="2:9" ht="12">
      <c r="B7" s="22">
        <v>2497</v>
      </c>
      <c r="C7" s="77">
        <v>1630.2</v>
      </c>
      <c r="D7" s="72"/>
      <c r="E7" s="78">
        <f t="shared" si="0"/>
        <v>1725.9546874999994</v>
      </c>
      <c r="F7" s="79">
        <f t="shared" si="1"/>
        <v>1451.5936937375564</v>
      </c>
      <c r="G7" s="80">
        <f t="shared" si="2"/>
        <v>274.360993762443</v>
      </c>
      <c r="H7" s="81">
        <f t="shared" si="3"/>
        <v>2000.3156812624425</v>
      </c>
      <c r="I7" s="2">
        <f aca="true" t="shared" si="4" ref="I7:I67">I6+1</f>
        <v>3</v>
      </c>
    </row>
    <row r="8" spans="2:9" ht="12">
      <c r="B8" s="22">
        <v>2498</v>
      </c>
      <c r="C8" s="77">
        <v>1961.5</v>
      </c>
      <c r="D8" s="72"/>
      <c r="E8" s="78">
        <f t="shared" si="0"/>
        <v>1725.9546874999994</v>
      </c>
      <c r="F8" s="79">
        <f t="shared" si="1"/>
        <v>1451.5936937375564</v>
      </c>
      <c r="G8" s="80">
        <f t="shared" si="2"/>
        <v>274.360993762443</v>
      </c>
      <c r="H8" s="81">
        <f t="shared" si="3"/>
        <v>2000.3156812624425</v>
      </c>
      <c r="I8" s="2">
        <f t="shared" si="4"/>
        <v>4</v>
      </c>
    </row>
    <row r="9" spans="2:9" ht="12">
      <c r="B9" s="22">
        <v>2499</v>
      </c>
      <c r="C9" s="77">
        <v>2015.1</v>
      </c>
      <c r="D9" s="72"/>
      <c r="E9" s="78">
        <f t="shared" si="0"/>
        <v>1725.9546874999994</v>
      </c>
      <c r="F9" s="79">
        <f t="shared" si="1"/>
        <v>1451.5936937375564</v>
      </c>
      <c r="G9" s="80">
        <f t="shared" si="2"/>
        <v>274.360993762443</v>
      </c>
      <c r="H9" s="81">
        <f t="shared" si="3"/>
        <v>2000.3156812624425</v>
      </c>
      <c r="I9" s="2">
        <f t="shared" si="4"/>
        <v>5</v>
      </c>
    </row>
    <row r="10" spans="2:9" ht="12">
      <c r="B10" s="22">
        <v>2500</v>
      </c>
      <c r="C10" s="77">
        <v>1819.8</v>
      </c>
      <c r="D10" s="72"/>
      <c r="E10" s="78">
        <f t="shared" si="0"/>
        <v>1725.9546874999994</v>
      </c>
      <c r="F10" s="79">
        <f t="shared" si="1"/>
        <v>1451.5936937375564</v>
      </c>
      <c r="G10" s="80">
        <f t="shared" si="2"/>
        <v>274.360993762443</v>
      </c>
      <c r="H10" s="81">
        <f t="shared" si="3"/>
        <v>2000.3156812624425</v>
      </c>
      <c r="I10" s="2">
        <f t="shared" si="4"/>
        <v>6</v>
      </c>
    </row>
    <row r="11" spans="2:9" ht="12">
      <c r="B11" s="22">
        <v>2501</v>
      </c>
      <c r="C11" s="77">
        <v>1511.2</v>
      </c>
      <c r="D11" s="72"/>
      <c r="E11" s="78">
        <f t="shared" si="0"/>
        <v>1725.9546874999994</v>
      </c>
      <c r="F11" s="79">
        <f t="shared" si="1"/>
        <v>1451.5936937375564</v>
      </c>
      <c r="G11" s="80">
        <f t="shared" si="2"/>
        <v>274.360993762443</v>
      </c>
      <c r="H11" s="81">
        <f t="shared" si="3"/>
        <v>2000.3156812624425</v>
      </c>
      <c r="I11" s="2">
        <f t="shared" si="4"/>
        <v>7</v>
      </c>
    </row>
    <row r="12" spans="2:9" ht="12">
      <c r="B12" s="22">
        <v>2502</v>
      </c>
      <c r="C12" s="77">
        <v>1742.8</v>
      </c>
      <c r="D12" s="72"/>
      <c r="E12" s="78">
        <f t="shared" si="0"/>
        <v>1725.9546874999994</v>
      </c>
      <c r="F12" s="79">
        <f t="shared" si="1"/>
        <v>1451.5936937375564</v>
      </c>
      <c r="G12" s="80">
        <f t="shared" si="2"/>
        <v>274.360993762443</v>
      </c>
      <c r="H12" s="81">
        <f t="shared" si="3"/>
        <v>2000.3156812624425</v>
      </c>
      <c r="I12" s="2">
        <f t="shared" si="4"/>
        <v>8</v>
      </c>
    </row>
    <row r="13" spans="2:9" ht="12">
      <c r="B13" s="22">
        <v>2503</v>
      </c>
      <c r="C13" s="77">
        <v>1646.8</v>
      </c>
      <c r="D13" s="72"/>
      <c r="E13" s="78">
        <f t="shared" si="0"/>
        <v>1725.9546874999994</v>
      </c>
      <c r="F13" s="79">
        <f t="shared" si="1"/>
        <v>1451.5936937375564</v>
      </c>
      <c r="G13" s="80">
        <f t="shared" si="2"/>
        <v>274.360993762443</v>
      </c>
      <c r="H13" s="81">
        <f t="shared" si="3"/>
        <v>2000.3156812624425</v>
      </c>
      <c r="I13" s="2">
        <f t="shared" si="4"/>
        <v>9</v>
      </c>
    </row>
    <row r="14" spans="2:9" ht="12">
      <c r="B14" s="22">
        <v>2504</v>
      </c>
      <c r="C14" s="77">
        <v>1434.8</v>
      </c>
      <c r="D14" s="72"/>
      <c r="E14" s="78">
        <f t="shared" si="0"/>
        <v>1725.9546874999994</v>
      </c>
      <c r="F14" s="79">
        <f t="shared" si="1"/>
        <v>1451.5936937375564</v>
      </c>
      <c r="G14" s="80">
        <f t="shared" si="2"/>
        <v>274.360993762443</v>
      </c>
      <c r="H14" s="81">
        <f t="shared" si="3"/>
        <v>2000.3156812624425</v>
      </c>
      <c r="I14" s="2">
        <f t="shared" si="4"/>
        <v>10</v>
      </c>
    </row>
    <row r="15" spans="2:9" ht="12">
      <c r="B15" s="22">
        <v>2505</v>
      </c>
      <c r="C15" s="77">
        <v>1196.8</v>
      </c>
      <c r="D15" s="72"/>
      <c r="E15" s="78">
        <f t="shared" si="0"/>
        <v>1725.9546874999994</v>
      </c>
      <c r="F15" s="79">
        <f t="shared" si="1"/>
        <v>1451.5936937375564</v>
      </c>
      <c r="G15" s="80">
        <f t="shared" si="2"/>
        <v>274.360993762443</v>
      </c>
      <c r="H15" s="81">
        <f t="shared" si="3"/>
        <v>2000.3156812624425</v>
      </c>
      <c r="I15" s="2">
        <f t="shared" si="4"/>
        <v>11</v>
      </c>
    </row>
    <row r="16" spans="2:9" ht="12">
      <c r="B16" s="22">
        <v>2506</v>
      </c>
      <c r="C16" s="77">
        <v>1590.6</v>
      </c>
      <c r="D16" s="72"/>
      <c r="E16" s="78">
        <f t="shared" si="0"/>
        <v>1725.9546874999994</v>
      </c>
      <c r="F16" s="79">
        <f t="shared" si="1"/>
        <v>1451.5936937375564</v>
      </c>
      <c r="G16" s="80">
        <f t="shared" si="2"/>
        <v>274.360993762443</v>
      </c>
      <c r="H16" s="81">
        <f t="shared" si="3"/>
        <v>2000.3156812624425</v>
      </c>
      <c r="I16" s="2">
        <f t="shared" si="4"/>
        <v>12</v>
      </c>
    </row>
    <row r="17" spans="2:9" ht="12">
      <c r="B17" s="22">
        <v>2507</v>
      </c>
      <c r="C17" s="77">
        <v>1275.4</v>
      </c>
      <c r="D17" s="72"/>
      <c r="E17" s="78">
        <f t="shared" si="0"/>
        <v>1725.9546874999994</v>
      </c>
      <c r="F17" s="79">
        <f t="shared" si="1"/>
        <v>1451.5936937375564</v>
      </c>
      <c r="G17" s="80">
        <f t="shared" si="2"/>
        <v>274.360993762443</v>
      </c>
      <c r="H17" s="81">
        <f t="shared" si="3"/>
        <v>2000.3156812624425</v>
      </c>
      <c r="I17" s="2">
        <f t="shared" si="4"/>
        <v>13</v>
      </c>
    </row>
    <row r="18" spans="2:9" ht="12">
      <c r="B18" s="22">
        <v>2508</v>
      </c>
      <c r="C18" s="77">
        <v>1558.8</v>
      </c>
      <c r="D18" s="72"/>
      <c r="E18" s="78">
        <f t="shared" si="0"/>
        <v>1725.9546874999994</v>
      </c>
      <c r="F18" s="79">
        <f t="shared" si="1"/>
        <v>1451.5936937375564</v>
      </c>
      <c r="G18" s="80">
        <f t="shared" si="2"/>
        <v>274.360993762443</v>
      </c>
      <c r="H18" s="81">
        <f t="shared" si="3"/>
        <v>2000.3156812624425</v>
      </c>
      <c r="I18" s="2">
        <f t="shared" si="4"/>
        <v>14</v>
      </c>
    </row>
    <row r="19" spans="2:9" ht="12">
      <c r="B19" s="22">
        <v>2509</v>
      </c>
      <c r="C19" s="77">
        <v>1960.5</v>
      </c>
      <c r="D19" s="72"/>
      <c r="E19" s="78">
        <f t="shared" si="0"/>
        <v>1725.9546874999994</v>
      </c>
      <c r="F19" s="79">
        <f t="shared" si="1"/>
        <v>1451.5936937375564</v>
      </c>
      <c r="G19" s="80">
        <f t="shared" si="2"/>
        <v>274.360993762443</v>
      </c>
      <c r="H19" s="81">
        <f t="shared" si="3"/>
        <v>2000.3156812624425</v>
      </c>
      <c r="I19" s="2">
        <f t="shared" si="4"/>
        <v>15</v>
      </c>
    </row>
    <row r="20" spans="2:9" ht="12">
      <c r="B20" s="22">
        <v>2510</v>
      </c>
      <c r="C20" s="82">
        <v>2117</v>
      </c>
      <c r="D20" s="72"/>
      <c r="E20" s="78">
        <f t="shared" si="0"/>
        <v>1725.9546874999994</v>
      </c>
      <c r="F20" s="79">
        <f t="shared" si="1"/>
        <v>1451.5936937375564</v>
      </c>
      <c r="G20" s="80">
        <f t="shared" si="2"/>
        <v>274.360993762443</v>
      </c>
      <c r="H20" s="81">
        <f t="shared" si="3"/>
        <v>2000.3156812624425</v>
      </c>
      <c r="I20" s="2">
        <f t="shared" si="4"/>
        <v>16</v>
      </c>
    </row>
    <row r="21" spans="2:9" ht="12">
      <c r="B21" s="22">
        <v>2511</v>
      </c>
      <c r="C21" s="82">
        <v>1933.8</v>
      </c>
      <c r="D21" s="72"/>
      <c r="E21" s="78">
        <f t="shared" si="0"/>
        <v>1725.9546874999994</v>
      </c>
      <c r="F21" s="79">
        <f t="shared" si="1"/>
        <v>1451.5936937375564</v>
      </c>
      <c r="G21" s="80">
        <f t="shared" si="2"/>
        <v>274.360993762443</v>
      </c>
      <c r="H21" s="81">
        <f t="shared" si="3"/>
        <v>2000.3156812624425</v>
      </c>
      <c r="I21" s="2">
        <f t="shared" si="4"/>
        <v>17</v>
      </c>
    </row>
    <row r="22" spans="2:9" ht="12">
      <c r="B22" s="22">
        <v>2512</v>
      </c>
      <c r="C22" s="82">
        <v>1874.8</v>
      </c>
      <c r="D22" s="72"/>
      <c r="E22" s="78">
        <f t="shared" si="0"/>
        <v>1725.9546874999994</v>
      </c>
      <c r="F22" s="79">
        <f t="shared" si="1"/>
        <v>1451.5936937375564</v>
      </c>
      <c r="G22" s="80">
        <f t="shared" si="2"/>
        <v>274.360993762443</v>
      </c>
      <c r="H22" s="81">
        <f t="shared" si="3"/>
        <v>2000.3156812624425</v>
      </c>
      <c r="I22" s="2">
        <f t="shared" si="4"/>
        <v>18</v>
      </c>
    </row>
    <row r="23" spans="2:9" ht="12">
      <c r="B23" s="22">
        <v>2513</v>
      </c>
      <c r="C23" s="82">
        <v>2066.2</v>
      </c>
      <c r="D23" s="72"/>
      <c r="E23" s="78">
        <f t="shared" si="0"/>
        <v>1725.9546874999994</v>
      </c>
      <c r="F23" s="79">
        <f t="shared" si="1"/>
        <v>1451.5936937375564</v>
      </c>
      <c r="G23" s="80">
        <f t="shared" si="2"/>
        <v>274.360993762443</v>
      </c>
      <c r="H23" s="81">
        <f t="shared" si="3"/>
        <v>2000.3156812624425</v>
      </c>
      <c r="I23" s="2">
        <f t="shared" si="4"/>
        <v>19</v>
      </c>
    </row>
    <row r="24" spans="2:9" ht="12">
      <c r="B24" s="22">
        <v>2514</v>
      </c>
      <c r="C24" s="82">
        <v>2184.5</v>
      </c>
      <c r="D24" s="72"/>
      <c r="E24" s="78">
        <f t="shared" si="0"/>
        <v>1725.9546874999994</v>
      </c>
      <c r="F24" s="79">
        <f t="shared" si="1"/>
        <v>1451.5936937375564</v>
      </c>
      <c r="G24" s="80">
        <f t="shared" si="2"/>
        <v>274.360993762443</v>
      </c>
      <c r="H24" s="81">
        <f t="shared" si="3"/>
        <v>2000.3156812624425</v>
      </c>
      <c r="I24" s="2">
        <f t="shared" si="4"/>
        <v>20</v>
      </c>
    </row>
    <row r="25" spans="2:9" ht="12">
      <c r="B25" s="22">
        <v>2515</v>
      </c>
      <c r="C25" s="82">
        <v>1701.3</v>
      </c>
      <c r="D25" s="72"/>
      <c r="E25" s="78">
        <f t="shared" si="0"/>
        <v>1725.9546874999994</v>
      </c>
      <c r="F25" s="79">
        <f t="shared" si="1"/>
        <v>1451.5936937375564</v>
      </c>
      <c r="G25" s="80">
        <f t="shared" si="2"/>
        <v>274.360993762443</v>
      </c>
      <c r="H25" s="81">
        <f t="shared" si="3"/>
        <v>2000.3156812624425</v>
      </c>
      <c r="I25" s="2">
        <f t="shared" si="4"/>
        <v>21</v>
      </c>
    </row>
    <row r="26" spans="2:9" ht="12">
      <c r="B26" s="22">
        <v>2516</v>
      </c>
      <c r="C26" s="82">
        <v>1573.2</v>
      </c>
      <c r="D26" s="72"/>
      <c r="E26" s="78">
        <f t="shared" si="0"/>
        <v>1725.9546874999994</v>
      </c>
      <c r="F26" s="79">
        <f t="shared" si="1"/>
        <v>1451.5936937375564</v>
      </c>
      <c r="G26" s="80">
        <f t="shared" si="2"/>
        <v>274.360993762443</v>
      </c>
      <c r="H26" s="81">
        <f t="shared" si="3"/>
        <v>2000.3156812624425</v>
      </c>
      <c r="I26" s="2">
        <f t="shared" si="4"/>
        <v>22</v>
      </c>
    </row>
    <row r="27" spans="2:9" ht="12">
      <c r="B27" s="22">
        <v>2517</v>
      </c>
      <c r="C27" s="82">
        <v>1594.4</v>
      </c>
      <c r="D27" s="72"/>
      <c r="E27" s="78">
        <f t="shared" si="0"/>
        <v>1725.9546874999994</v>
      </c>
      <c r="F27" s="79">
        <f t="shared" si="1"/>
        <v>1451.5936937375564</v>
      </c>
      <c r="G27" s="80">
        <f t="shared" si="2"/>
        <v>274.360993762443</v>
      </c>
      <c r="H27" s="81">
        <f t="shared" si="3"/>
        <v>2000.3156812624425</v>
      </c>
      <c r="I27" s="2">
        <f t="shared" si="4"/>
        <v>23</v>
      </c>
    </row>
    <row r="28" spans="2:9" ht="12">
      <c r="B28" s="22">
        <v>2518</v>
      </c>
      <c r="C28" s="82">
        <v>2067.2</v>
      </c>
      <c r="D28" s="72"/>
      <c r="E28" s="78">
        <f t="shared" si="0"/>
        <v>1725.9546874999994</v>
      </c>
      <c r="F28" s="79">
        <f t="shared" si="1"/>
        <v>1451.5936937375564</v>
      </c>
      <c r="G28" s="80">
        <f t="shared" si="2"/>
        <v>274.360993762443</v>
      </c>
      <c r="H28" s="81">
        <f t="shared" si="3"/>
        <v>2000.3156812624425</v>
      </c>
      <c r="I28" s="2">
        <f t="shared" si="4"/>
        <v>24</v>
      </c>
    </row>
    <row r="29" spans="2:16" ht="12.75">
      <c r="B29" s="22">
        <v>2519</v>
      </c>
      <c r="C29" s="82">
        <v>1604.2</v>
      </c>
      <c r="D29" s="72"/>
      <c r="E29" s="78">
        <f t="shared" si="0"/>
        <v>1725.9546874999994</v>
      </c>
      <c r="F29" s="79">
        <f t="shared" si="1"/>
        <v>1451.5936937375564</v>
      </c>
      <c r="G29" s="80">
        <f t="shared" si="2"/>
        <v>274.360993762443</v>
      </c>
      <c r="H29" s="81">
        <f t="shared" si="3"/>
        <v>2000.3156812624425</v>
      </c>
      <c r="I29" s="2">
        <f t="shared" si="4"/>
        <v>25</v>
      </c>
      <c r="P29"/>
    </row>
    <row r="30" spans="2:9" ht="12">
      <c r="B30" s="22">
        <v>2520</v>
      </c>
      <c r="C30" s="82">
        <v>2125.4</v>
      </c>
      <c r="D30" s="72"/>
      <c r="E30" s="78">
        <f t="shared" si="0"/>
        <v>1725.9546874999994</v>
      </c>
      <c r="F30" s="79">
        <f t="shared" si="1"/>
        <v>1451.5936937375564</v>
      </c>
      <c r="G30" s="80">
        <f t="shared" si="2"/>
        <v>274.360993762443</v>
      </c>
      <c r="H30" s="81">
        <f t="shared" si="3"/>
        <v>2000.3156812624425</v>
      </c>
      <c r="I30" s="2">
        <f t="shared" si="4"/>
        <v>26</v>
      </c>
    </row>
    <row r="31" spans="2:9" ht="12">
      <c r="B31" s="22">
        <v>2521</v>
      </c>
      <c r="C31" s="82">
        <v>2072.2</v>
      </c>
      <c r="D31" s="72"/>
      <c r="E31" s="78">
        <f t="shared" si="0"/>
        <v>1725.9546874999994</v>
      </c>
      <c r="F31" s="79">
        <f t="shared" si="1"/>
        <v>1451.5936937375564</v>
      </c>
      <c r="G31" s="80">
        <f t="shared" si="2"/>
        <v>274.360993762443</v>
      </c>
      <c r="H31" s="81">
        <f t="shared" si="3"/>
        <v>2000.3156812624425</v>
      </c>
      <c r="I31" s="2">
        <f t="shared" si="4"/>
        <v>27</v>
      </c>
    </row>
    <row r="32" spans="2:9" ht="12">
      <c r="B32" s="22">
        <v>2522</v>
      </c>
      <c r="C32" s="82">
        <v>1388.5</v>
      </c>
      <c r="D32" s="72"/>
      <c r="E32" s="78">
        <f t="shared" si="0"/>
        <v>1725.9546874999994</v>
      </c>
      <c r="F32" s="79">
        <f t="shared" si="1"/>
        <v>1451.5936937375564</v>
      </c>
      <c r="G32" s="80">
        <f t="shared" si="2"/>
        <v>274.360993762443</v>
      </c>
      <c r="H32" s="81">
        <f t="shared" si="3"/>
        <v>2000.3156812624425</v>
      </c>
      <c r="I32" s="2">
        <f t="shared" si="4"/>
        <v>28</v>
      </c>
    </row>
    <row r="33" spans="2:9" ht="12">
      <c r="B33" s="22">
        <v>2524</v>
      </c>
      <c r="C33" s="82">
        <v>1872.6</v>
      </c>
      <c r="D33" s="72"/>
      <c r="E33" s="78">
        <f t="shared" si="0"/>
        <v>1725.9546874999994</v>
      </c>
      <c r="F33" s="79">
        <f t="shared" si="1"/>
        <v>1451.5936937375564</v>
      </c>
      <c r="G33" s="80">
        <f t="shared" si="2"/>
        <v>274.360993762443</v>
      </c>
      <c r="H33" s="81">
        <f t="shared" si="3"/>
        <v>2000.3156812624425</v>
      </c>
      <c r="I33" s="2">
        <f t="shared" si="4"/>
        <v>29</v>
      </c>
    </row>
    <row r="34" spans="2:9" ht="12">
      <c r="B34" s="22">
        <v>2525</v>
      </c>
      <c r="C34" s="82">
        <v>1471.6</v>
      </c>
      <c r="D34" s="72"/>
      <c r="E34" s="78">
        <f t="shared" si="0"/>
        <v>1725.9546874999994</v>
      </c>
      <c r="F34" s="79">
        <f t="shared" si="1"/>
        <v>1451.5936937375564</v>
      </c>
      <c r="G34" s="80">
        <f t="shared" si="2"/>
        <v>274.360993762443</v>
      </c>
      <c r="H34" s="81">
        <f t="shared" si="3"/>
        <v>2000.3156812624425</v>
      </c>
      <c r="I34" s="2">
        <f t="shared" si="4"/>
        <v>30</v>
      </c>
    </row>
    <row r="35" spans="2:9" ht="12">
      <c r="B35" s="22">
        <v>2526</v>
      </c>
      <c r="C35" s="82">
        <v>1773.8</v>
      </c>
      <c r="D35" s="72"/>
      <c r="E35" s="78">
        <f t="shared" si="0"/>
        <v>1725.9546874999994</v>
      </c>
      <c r="F35" s="79">
        <f t="shared" si="1"/>
        <v>1451.5936937375564</v>
      </c>
      <c r="G35" s="80">
        <f t="shared" si="2"/>
        <v>274.360993762443</v>
      </c>
      <c r="H35" s="81">
        <f t="shared" si="3"/>
        <v>2000.3156812624425</v>
      </c>
      <c r="I35" s="2">
        <f t="shared" si="4"/>
        <v>31</v>
      </c>
    </row>
    <row r="36" spans="2:9" ht="12">
      <c r="B36" s="22">
        <v>2527</v>
      </c>
      <c r="C36" s="82">
        <v>1570.1</v>
      </c>
      <c r="D36" s="72"/>
      <c r="E36" s="78">
        <f t="shared" si="0"/>
        <v>1725.9546874999994</v>
      </c>
      <c r="F36" s="79">
        <f t="shared" si="1"/>
        <v>1451.5936937375564</v>
      </c>
      <c r="G36" s="80">
        <f t="shared" si="2"/>
        <v>274.360993762443</v>
      </c>
      <c r="H36" s="81">
        <f t="shared" si="3"/>
        <v>2000.3156812624425</v>
      </c>
      <c r="I36" s="2">
        <f t="shared" si="4"/>
        <v>32</v>
      </c>
    </row>
    <row r="37" spans="2:9" ht="12">
      <c r="B37" s="22">
        <v>2528</v>
      </c>
      <c r="C37" s="82">
        <v>1927</v>
      </c>
      <c r="D37" s="72"/>
      <c r="E37" s="78">
        <f aca="true" t="shared" si="5" ref="E37:E68">$C$100</f>
        <v>1725.9546874999994</v>
      </c>
      <c r="F37" s="79">
        <f aca="true" t="shared" si="6" ref="F37:F68">+$C$103</f>
        <v>1451.5936937375564</v>
      </c>
      <c r="G37" s="80">
        <f aca="true" t="shared" si="7" ref="G37:G68">$C$101</f>
        <v>274.360993762443</v>
      </c>
      <c r="H37" s="81">
        <f aca="true" t="shared" si="8" ref="H37:H68">+$C$104</f>
        <v>2000.3156812624425</v>
      </c>
      <c r="I37" s="2">
        <f t="shared" si="4"/>
        <v>33</v>
      </c>
    </row>
    <row r="38" spans="2:9" ht="12">
      <c r="B38" s="22">
        <v>2529</v>
      </c>
      <c r="C38" s="82">
        <v>1487.2</v>
      </c>
      <c r="D38" s="72"/>
      <c r="E38" s="78">
        <f t="shared" si="5"/>
        <v>1725.9546874999994</v>
      </c>
      <c r="F38" s="79">
        <f t="shared" si="6"/>
        <v>1451.5936937375564</v>
      </c>
      <c r="G38" s="80">
        <f t="shared" si="7"/>
        <v>274.360993762443</v>
      </c>
      <c r="H38" s="81">
        <f t="shared" si="8"/>
        <v>2000.3156812624425</v>
      </c>
      <c r="I38" s="2">
        <f t="shared" si="4"/>
        <v>34</v>
      </c>
    </row>
    <row r="39" spans="2:9" ht="12">
      <c r="B39" s="22">
        <v>2530</v>
      </c>
      <c r="C39" s="82">
        <v>1239.1</v>
      </c>
      <c r="D39" s="72"/>
      <c r="E39" s="78">
        <f t="shared" si="5"/>
        <v>1725.9546874999994</v>
      </c>
      <c r="F39" s="79">
        <f t="shared" si="6"/>
        <v>1451.5936937375564</v>
      </c>
      <c r="G39" s="80">
        <f t="shared" si="7"/>
        <v>274.360993762443</v>
      </c>
      <c r="H39" s="81">
        <f t="shared" si="8"/>
        <v>2000.3156812624425</v>
      </c>
      <c r="I39" s="2">
        <f t="shared" si="4"/>
        <v>35</v>
      </c>
    </row>
    <row r="40" spans="2:9" ht="12">
      <c r="B40" s="22">
        <v>2531</v>
      </c>
      <c r="C40" s="82">
        <v>1741.6</v>
      </c>
      <c r="D40" s="72"/>
      <c r="E40" s="78">
        <f t="shared" si="5"/>
        <v>1725.9546874999994</v>
      </c>
      <c r="F40" s="79">
        <f t="shared" si="6"/>
        <v>1451.5936937375564</v>
      </c>
      <c r="G40" s="80">
        <f t="shared" si="7"/>
        <v>274.360993762443</v>
      </c>
      <c r="H40" s="81">
        <f t="shared" si="8"/>
        <v>2000.3156812624425</v>
      </c>
      <c r="I40" s="2">
        <f t="shared" si="4"/>
        <v>36</v>
      </c>
    </row>
    <row r="41" spans="2:13" ht="12">
      <c r="B41" s="22">
        <v>2532</v>
      </c>
      <c r="C41" s="82">
        <v>1627.2</v>
      </c>
      <c r="D41" s="72"/>
      <c r="E41" s="78">
        <f t="shared" si="5"/>
        <v>1725.9546874999994</v>
      </c>
      <c r="F41" s="79">
        <f t="shared" si="6"/>
        <v>1451.5936937375564</v>
      </c>
      <c r="G41" s="80">
        <f t="shared" si="7"/>
        <v>274.360993762443</v>
      </c>
      <c r="H41" s="81">
        <f t="shared" si="8"/>
        <v>2000.3156812624425</v>
      </c>
      <c r="I41" s="2">
        <f t="shared" si="4"/>
        <v>37</v>
      </c>
      <c r="M41" s="92"/>
    </row>
    <row r="42" spans="2:13" ht="12">
      <c r="B42" s="22">
        <v>2533</v>
      </c>
      <c r="C42" s="77">
        <v>1594.5</v>
      </c>
      <c r="D42" s="72"/>
      <c r="E42" s="78">
        <f t="shared" si="5"/>
        <v>1725.9546874999994</v>
      </c>
      <c r="F42" s="79">
        <f t="shared" si="6"/>
        <v>1451.5936937375564</v>
      </c>
      <c r="G42" s="80">
        <f t="shared" si="7"/>
        <v>274.360993762443</v>
      </c>
      <c r="H42" s="81">
        <f t="shared" si="8"/>
        <v>2000.3156812624425</v>
      </c>
      <c r="I42" s="2">
        <f t="shared" si="4"/>
        <v>38</v>
      </c>
      <c r="K42" s="92"/>
      <c r="M42" s="93"/>
    </row>
    <row r="43" spans="2:13" ht="12">
      <c r="B43" s="22">
        <v>2534</v>
      </c>
      <c r="C43" s="82">
        <v>1516.3</v>
      </c>
      <c r="D43" s="72"/>
      <c r="E43" s="78">
        <f t="shared" si="5"/>
        <v>1725.9546874999994</v>
      </c>
      <c r="F43" s="79">
        <f t="shared" si="6"/>
        <v>1451.5936937375564</v>
      </c>
      <c r="G43" s="80">
        <f t="shared" si="7"/>
        <v>274.360993762443</v>
      </c>
      <c r="H43" s="81">
        <f t="shared" si="8"/>
        <v>2000.3156812624425</v>
      </c>
      <c r="I43" s="2">
        <f t="shared" si="4"/>
        <v>39</v>
      </c>
      <c r="M43" s="94"/>
    </row>
    <row r="44" spans="2:14" ht="12">
      <c r="B44" s="22">
        <v>2535</v>
      </c>
      <c r="C44" s="87">
        <v>1525.6</v>
      </c>
      <c r="D44" s="72"/>
      <c r="E44" s="78">
        <f t="shared" si="5"/>
        <v>1725.9546874999994</v>
      </c>
      <c r="F44" s="79">
        <f t="shared" si="6"/>
        <v>1451.5936937375564</v>
      </c>
      <c r="G44" s="80">
        <f t="shared" si="7"/>
        <v>274.360993762443</v>
      </c>
      <c r="H44" s="81">
        <f t="shared" si="8"/>
        <v>2000.3156812624425</v>
      </c>
      <c r="I44" s="2">
        <f t="shared" si="4"/>
        <v>40</v>
      </c>
      <c r="J44" s="30"/>
      <c r="K44" s="30"/>
      <c r="L44" s="30"/>
      <c r="M44" s="30"/>
      <c r="N44" s="23"/>
    </row>
    <row r="45" spans="2:14" ht="12">
      <c r="B45" s="22">
        <v>2536</v>
      </c>
      <c r="C45" s="87">
        <v>1585</v>
      </c>
      <c r="D45" s="72"/>
      <c r="E45" s="78">
        <f t="shared" si="5"/>
        <v>1725.9546874999994</v>
      </c>
      <c r="F45" s="79">
        <f t="shared" si="6"/>
        <v>1451.5936937375564</v>
      </c>
      <c r="G45" s="80">
        <f t="shared" si="7"/>
        <v>274.360993762443</v>
      </c>
      <c r="H45" s="81">
        <f t="shared" si="8"/>
        <v>2000.3156812624425</v>
      </c>
      <c r="I45" s="2">
        <f t="shared" si="4"/>
        <v>41</v>
      </c>
      <c r="J45" s="31"/>
      <c r="K45" s="28"/>
      <c r="L45" s="31"/>
      <c r="M45" s="32"/>
      <c r="N45" s="23"/>
    </row>
    <row r="46" spans="2:13" ht="12">
      <c r="B46" s="22">
        <v>2537</v>
      </c>
      <c r="C46" s="82">
        <v>2066.6</v>
      </c>
      <c r="D46" s="72"/>
      <c r="E46" s="78">
        <f t="shared" si="5"/>
        <v>1725.9546874999994</v>
      </c>
      <c r="F46" s="79">
        <f t="shared" si="6"/>
        <v>1451.5936937375564</v>
      </c>
      <c r="G46" s="80">
        <f t="shared" si="7"/>
        <v>274.360993762443</v>
      </c>
      <c r="H46" s="81">
        <f t="shared" si="8"/>
        <v>2000.3156812624425</v>
      </c>
      <c r="I46" s="2">
        <f t="shared" si="4"/>
        <v>42</v>
      </c>
      <c r="J46" s="33"/>
      <c r="K46" s="34"/>
      <c r="L46" s="33"/>
      <c r="M46" s="35"/>
    </row>
    <row r="47" spans="2:13" ht="12">
      <c r="B47" s="22">
        <v>2538</v>
      </c>
      <c r="C47" s="82">
        <v>1955.6</v>
      </c>
      <c r="D47" s="72"/>
      <c r="E47" s="78">
        <f t="shared" si="5"/>
        <v>1725.9546874999994</v>
      </c>
      <c r="F47" s="79">
        <f t="shared" si="6"/>
        <v>1451.5936937375564</v>
      </c>
      <c r="G47" s="80">
        <f t="shared" si="7"/>
        <v>274.360993762443</v>
      </c>
      <c r="H47" s="81">
        <f t="shared" si="8"/>
        <v>2000.3156812624425</v>
      </c>
      <c r="I47" s="2">
        <f t="shared" si="4"/>
        <v>43</v>
      </c>
      <c r="J47" s="33"/>
      <c r="K47" s="34"/>
      <c r="L47" s="33"/>
      <c r="M47" s="35"/>
    </row>
    <row r="48" spans="2:13" ht="12">
      <c r="B48" s="22">
        <v>2539</v>
      </c>
      <c r="C48" s="82">
        <v>1339.9</v>
      </c>
      <c r="D48" s="72"/>
      <c r="E48" s="78">
        <f t="shared" si="5"/>
        <v>1725.9546874999994</v>
      </c>
      <c r="F48" s="79">
        <f t="shared" si="6"/>
        <v>1451.5936937375564</v>
      </c>
      <c r="G48" s="80">
        <f t="shared" si="7"/>
        <v>274.360993762443</v>
      </c>
      <c r="H48" s="81">
        <f t="shared" si="8"/>
        <v>2000.3156812624425</v>
      </c>
      <c r="I48" s="2">
        <f t="shared" si="4"/>
        <v>44</v>
      </c>
      <c r="J48" s="33"/>
      <c r="K48" s="34"/>
      <c r="L48" s="33"/>
      <c r="M48" s="35"/>
    </row>
    <row r="49" spans="2:13" ht="12">
      <c r="B49" s="22">
        <v>2540</v>
      </c>
      <c r="C49" s="82">
        <v>1602.8</v>
      </c>
      <c r="D49" s="72"/>
      <c r="E49" s="78">
        <f t="shared" si="5"/>
        <v>1725.9546874999994</v>
      </c>
      <c r="F49" s="79">
        <f t="shared" si="6"/>
        <v>1451.5936937375564</v>
      </c>
      <c r="G49" s="80">
        <f t="shared" si="7"/>
        <v>274.360993762443</v>
      </c>
      <c r="H49" s="81">
        <f t="shared" si="8"/>
        <v>2000.3156812624425</v>
      </c>
      <c r="I49" s="2">
        <f t="shared" si="4"/>
        <v>45</v>
      </c>
      <c r="J49" s="33"/>
      <c r="K49" s="34"/>
      <c r="L49" s="33"/>
      <c r="M49" s="35"/>
    </row>
    <row r="50" spans="2:13" ht="12">
      <c r="B50" s="22">
        <v>2541</v>
      </c>
      <c r="C50" s="82">
        <v>1656.5</v>
      </c>
      <c r="D50" s="72"/>
      <c r="E50" s="78">
        <f t="shared" si="5"/>
        <v>1725.9546874999994</v>
      </c>
      <c r="F50" s="79">
        <f t="shared" si="6"/>
        <v>1451.5936937375564</v>
      </c>
      <c r="G50" s="80">
        <f t="shared" si="7"/>
        <v>274.360993762443</v>
      </c>
      <c r="H50" s="81">
        <f t="shared" si="8"/>
        <v>2000.3156812624425</v>
      </c>
      <c r="I50" s="2">
        <f t="shared" si="4"/>
        <v>46</v>
      </c>
      <c r="J50" s="33"/>
      <c r="K50" s="34"/>
      <c r="L50" s="33"/>
      <c r="M50" s="35"/>
    </row>
    <row r="51" spans="2:13" ht="12">
      <c r="B51" s="22">
        <v>2542</v>
      </c>
      <c r="C51" s="82">
        <v>1561.4</v>
      </c>
      <c r="D51" s="72"/>
      <c r="E51" s="78">
        <f t="shared" si="5"/>
        <v>1725.9546874999994</v>
      </c>
      <c r="F51" s="79">
        <f t="shared" si="6"/>
        <v>1451.5936937375564</v>
      </c>
      <c r="G51" s="80">
        <f t="shared" si="7"/>
        <v>274.360993762443</v>
      </c>
      <c r="H51" s="81">
        <f t="shared" si="8"/>
        <v>2000.3156812624425</v>
      </c>
      <c r="I51" s="2">
        <f t="shared" si="4"/>
        <v>47</v>
      </c>
      <c r="J51" s="33"/>
      <c r="K51" s="34"/>
      <c r="L51" s="33"/>
      <c r="M51" s="35"/>
    </row>
    <row r="52" spans="2:13" ht="12">
      <c r="B52" s="22">
        <v>2543</v>
      </c>
      <c r="C52" s="82">
        <v>1602.2</v>
      </c>
      <c r="D52" s="72"/>
      <c r="E52" s="78">
        <f t="shared" si="5"/>
        <v>1725.9546874999994</v>
      </c>
      <c r="F52" s="79">
        <f t="shared" si="6"/>
        <v>1451.5936937375564</v>
      </c>
      <c r="G52" s="80">
        <f t="shared" si="7"/>
        <v>274.360993762443</v>
      </c>
      <c r="H52" s="81">
        <f t="shared" si="8"/>
        <v>2000.3156812624425</v>
      </c>
      <c r="I52" s="2">
        <f t="shared" si="4"/>
        <v>48</v>
      </c>
      <c r="J52" s="33"/>
      <c r="K52" s="34"/>
      <c r="L52" s="33"/>
      <c r="M52" s="35"/>
    </row>
    <row r="53" spans="2:13" ht="12">
      <c r="B53" s="22">
        <v>2544</v>
      </c>
      <c r="C53" s="82">
        <v>2252.3</v>
      </c>
      <c r="D53" s="72"/>
      <c r="E53" s="78">
        <f t="shared" si="5"/>
        <v>1725.9546874999994</v>
      </c>
      <c r="F53" s="79">
        <f t="shared" si="6"/>
        <v>1451.5936937375564</v>
      </c>
      <c r="G53" s="80">
        <f t="shared" si="7"/>
        <v>274.360993762443</v>
      </c>
      <c r="H53" s="81">
        <f t="shared" si="8"/>
        <v>2000.3156812624425</v>
      </c>
      <c r="I53" s="2">
        <f t="shared" si="4"/>
        <v>49</v>
      </c>
      <c r="J53" s="33"/>
      <c r="K53" s="34"/>
      <c r="L53" s="33"/>
      <c r="M53" s="35"/>
    </row>
    <row r="54" spans="2:13" ht="12">
      <c r="B54" s="22">
        <v>2545</v>
      </c>
      <c r="C54" s="82">
        <v>1834.3</v>
      </c>
      <c r="D54" s="72"/>
      <c r="E54" s="78">
        <f t="shared" si="5"/>
        <v>1725.9546874999994</v>
      </c>
      <c r="F54" s="79">
        <f t="shared" si="6"/>
        <v>1451.5936937375564</v>
      </c>
      <c r="G54" s="80">
        <f t="shared" si="7"/>
        <v>274.360993762443</v>
      </c>
      <c r="H54" s="81">
        <f t="shared" si="8"/>
        <v>2000.3156812624425</v>
      </c>
      <c r="I54" s="2">
        <f t="shared" si="4"/>
        <v>50</v>
      </c>
      <c r="J54" s="33"/>
      <c r="K54" s="34"/>
      <c r="L54" s="33"/>
      <c r="M54" s="35"/>
    </row>
    <row r="55" spans="2:13" ht="12">
      <c r="B55" s="22">
        <v>2546</v>
      </c>
      <c r="C55" s="82">
        <v>1323.8</v>
      </c>
      <c r="D55" s="72"/>
      <c r="E55" s="78">
        <f t="shared" si="5"/>
        <v>1725.9546874999994</v>
      </c>
      <c r="F55" s="79">
        <f t="shared" si="6"/>
        <v>1451.5936937375564</v>
      </c>
      <c r="G55" s="80">
        <f t="shared" si="7"/>
        <v>274.360993762443</v>
      </c>
      <c r="H55" s="81">
        <f t="shared" si="8"/>
        <v>2000.3156812624425</v>
      </c>
      <c r="I55" s="2">
        <f t="shared" si="4"/>
        <v>51</v>
      </c>
      <c r="J55" s="33"/>
      <c r="K55" s="34"/>
      <c r="L55" s="33"/>
      <c r="M55" s="35"/>
    </row>
    <row r="56" spans="2:13" ht="12">
      <c r="B56" s="22">
        <v>2547</v>
      </c>
      <c r="C56" s="82">
        <v>1742.4</v>
      </c>
      <c r="D56" s="72"/>
      <c r="E56" s="78">
        <f t="shared" si="5"/>
        <v>1725.9546874999994</v>
      </c>
      <c r="F56" s="79">
        <f t="shared" si="6"/>
        <v>1451.5936937375564</v>
      </c>
      <c r="G56" s="80">
        <f t="shared" si="7"/>
        <v>274.360993762443</v>
      </c>
      <c r="H56" s="81">
        <f t="shared" si="8"/>
        <v>2000.3156812624425</v>
      </c>
      <c r="I56" s="2">
        <f t="shared" si="4"/>
        <v>52</v>
      </c>
      <c r="J56" s="33"/>
      <c r="K56" s="95"/>
      <c r="L56" s="95"/>
      <c r="M56" s="95"/>
    </row>
    <row r="57" spans="2:10" ht="12">
      <c r="B57" s="22">
        <v>2549</v>
      </c>
      <c r="C57" s="77">
        <v>1712.9</v>
      </c>
      <c r="D57" s="72"/>
      <c r="E57" s="78">
        <f t="shared" si="5"/>
        <v>1725.9546874999994</v>
      </c>
      <c r="F57" s="79">
        <f t="shared" si="6"/>
        <v>1451.5936937375564</v>
      </c>
      <c r="G57" s="80">
        <f t="shared" si="7"/>
        <v>274.360993762443</v>
      </c>
      <c r="H57" s="81">
        <f t="shared" si="8"/>
        <v>2000.3156812624425</v>
      </c>
      <c r="I57" s="2">
        <f t="shared" si="4"/>
        <v>53</v>
      </c>
      <c r="J57" s="33"/>
    </row>
    <row r="58" spans="2:13" ht="12">
      <c r="B58" s="22">
        <v>2550</v>
      </c>
      <c r="C58" s="82">
        <v>2129</v>
      </c>
      <c r="D58" s="72"/>
      <c r="E58" s="78">
        <f t="shared" si="5"/>
        <v>1725.9546874999994</v>
      </c>
      <c r="F58" s="79">
        <f t="shared" si="6"/>
        <v>1451.5936937375564</v>
      </c>
      <c r="G58" s="80">
        <f t="shared" si="7"/>
        <v>274.360993762443</v>
      </c>
      <c r="H58" s="81">
        <f t="shared" si="8"/>
        <v>2000.3156812624425</v>
      </c>
      <c r="I58" s="2">
        <f t="shared" si="4"/>
        <v>54</v>
      </c>
      <c r="J58" s="33"/>
      <c r="K58" s="34"/>
      <c r="L58" s="33"/>
      <c r="M58" s="35"/>
    </row>
    <row r="59" spans="2:13" ht="12">
      <c r="B59" s="22">
        <v>2551</v>
      </c>
      <c r="C59" s="77">
        <v>1643.4</v>
      </c>
      <c r="D59" s="72"/>
      <c r="E59" s="78">
        <f t="shared" si="5"/>
        <v>1725.9546874999994</v>
      </c>
      <c r="F59" s="79">
        <f t="shared" si="6"/>
        <v>1451.5936937375564</v>
      </c>
      <c r="G59" s="80">
        <f t="shared" si="7"/>
        <v>274.360993762443</v>
      </c>
      <c r="H59" s="81">
        <f t="shared" si="8"/>
        <v>2000.3156812624425</v>
      </c>
      <c r="I59" s="2">
        <f t="shared" si="4"/>
        <v>55</v>
      </c>
      <c r="J59" s="33"/>
      <c r="L59" s="97"/>
      <c r="M59" s="98"/>
    </row>
    <row r="60" spans="2:13" ht="12">
      <c r="B60" s="22">
        <v>2552</v>
      </c>
      <c r="C60" s="82">
        <v>1615.3</v>
      </c>
      <c r="D60" s="72"/>
      <c r="E60" s="78">
        <f t="shared" si="5"/>
        <v>1725.9546874999994</v>
      </c>
      <c r="F60" s="79">
        <f t="shared" si="6"/>
        <v>1451.5936937375564</v>
      </c>
      <c r="G60" s="80">
        <f t="shared" si="7"/>
        <v>274.360993762443</v>
      </c>
      <c r="H60" s="81">
        <f t="shared" si="8"/>
        <v>2000.3156812624425</v>
      </c>
      <c r="I60" s="2">
        <f t="shared" si="4"/>
        <v>56</v>
      </c>
      <c r="J60" s="33"/>
      <c r="K60" s="34"/>
      <c r="L60" s="33"/>
      <c r="M60" s="35"/>
    </row>
    <row r="61" spans="2:13" ht="12">
      <c r="B61" s="22">
        <v>2553</v>
      </c>
      <c r="C61" s="82">
        <v>1896.7</v>
      </c>
      <c r="D61" s="72"/>
      <c r="E61" s="78">
        <f t="shared" si="5"/>
        <v>1725.9546874999994</v>
      </c>
      <c r="F61" s="79">
        <f t="shared" si="6"/>
        <v>1451.5936937375564</v>
      </c>
      <c r="G61" s="80">
        <f t="shared" si="7"/>
        <v>274.360993762443</v>
      </c>
      <c r="H61" s="81">
        <f t="shared" si="8"/>
        <v>2000.3156812624425</v>
      </c>
      <c r="I61" s="2">
        <f t="shared" si="4"/>
        <v>57</v>
      </c>
      <c r="J61" s="33"/>
      <c r="K61" s="34"/>
      <c r="L61" s="33"/>
      <c r="M61" s="35"/>
    </row>
    <row r="62" spans="2:13" ht="12">
      <c r="B62" s="22">
        <v>2554</v>
      </c>
      <c r="C62" s="82">
        <v>2016.7</v>
      </c>
      <c r="D62" s="72"/>
      <c r="E62" s="78">
        <f t="shared" si="5"/>
        <v>1725.9546874999994</v>
      </c>
      <c r="F62" s="79">
        <f t="shared" si="6"/>
        <v>1451.5936937375564</v>
      </c>
      <c r="G62" s="80">
        <f t="shared" si="7"/>
        <v>274.360993762443</v>
      </c>
      <c r="H62" s="81">
        <f t="shared" si="8"/>
        <v>2000.3156812624425</v>
      </c>
      <c r="I62" s="2">
        <f t="shared" si="4"/>
        <v>58</v>
      </c>
      <c r="J62" s="33"/>
      <c r="K62" s="34"/>
      <c r="L62" s="33"/>
      <c r="M62" s="35"/>
    </row>
    <row r="63" spans="2:13" ht="12">
      <c r="B63" s="22">
        <v>2555</v>
      </c>
      <c r="C63" s="82">
        <v>1914.2</v>
      </c>
      <c r="D63" s="72"/>
      <c r="E63" s="78">
        <f t="shared" si="5"/>
        <v>1725.9546874999994</v>
      </c>
      <c r="F63" s="79">
        <f t="shared" si="6"/>
        <v>1451.5936937375564</v>
      </c>
      <c r="G63" s="80">
        <f t="shared" si="7"/>
        <v>274.360993762443</v>
      </c>
      <c r="H63" s="81">
        <f t="shared" si="8"/>
        <v>2000.3156812624425</v>
      </c>
      <c r="I63" s="2">
        <f t="shared" si="4"/>
        <v>59</v>
      </c>
      <c r="J63" s="33"/>
      <c r="K63" s="34"/>
      <c r="L63" s="33"/>
      <c r="M63" s="35"/>
    </row>
    <row r="64" spans="2:13" ht="12">
      <c r="B64" s="22">
        <v>2556</v>
      </c>
      <c r="C64" s="82">
        <v>2058</v>
      </c>
      <c r="D64" s="72"/>
      <c r="E64" s="78">
        <f t="shared" si="5"/>
        <v>1725.9546874999994</v>
      </c>
      <c r="F64" s="79">
        <f t="shared" si="6"/>
        <v>1451.5936937375564</v>
      </c>
      <c r="G64" s="80">
        <f t="shared" si="7"/>
        <v>274.360993762443</v>
      </c>
      <c r="H64" s="81">
        <f t="shared" si="8"/>
        <v>2000.3156812624425</v>
      </c>
      <c r="I64" s="2">
        <f t="shared" si="4"/>
        <v>60</v>
      </c>
      <c r="J64" s="33"/>
      <c r="K64" s="34"/>
      <c r="L64" s="33"/>
      <c r="M64" s="35"/>
    </row>
    <row r="65" spans="2:13" ht="12">
      <c r="B65" s="22">
        <v>2557</v>
      </c>
      <c r="C65" s="82">
        <v>1607.4</v>
      </c>
      <c r="D65" s="72"/>
      <c r="E65" s="78">
        <f t="shared" si="5"/>
        <v>1725.9546874999994</v>
      </c>
      <c r="F65" s="79">
        <f t="shared" si="6"/>
        <v>1451.5936937375564</v>
      </c>
      <c r="G65" s="80">
        <f t="shared" si="7"/>
        <v>274.360993762443</v>
      </c>
      <c r="H65" s="81">
        <f t="shared" si="8"/>
        <v>2000.3156812624425</v>
      </c>
      <c r="I65" s="2">
        <f t="shared" si="4"/>
        <v>61</v>
      </c>
      <c r="J65" s="33"/>
      <c r="K65" s="34"/>
      <c r="L65" s="33"/>
      <c r="M65" s="35"/>
    </row>
    <row r="66" spans="2:13" ht="12">
      <c r="B66" s="22">
        <v>2558</v>
      </c>
      <c r="C66" s="82">
        <v>1388</v>
      </c>
      <c r="D66" s="72"/>
      <c r="E66" s="78">
        <f t="shared" si="5"/>
        <v>1725.9546874999994</v>
      </c>
      <c r="F66" s="79">
        <f t="shared" si="6"/>
        <v>1451.5936937375564</v>
      </c>
      <c r="G66" s="80">
        <f t="shared" si="7"/>
        <v>274.360993762443</v>
      </c>
      <c r="H66" s="81">
        <f t="shared" si="8"/>
        <v>2000.3156812624425</v>
      </c>
      <c r="I66" s="2">
        <f t="shared" si="4"/>
        <v>62</v>
      </c>
      <c r="J66" s="33"/>
      <c r="K66" s="34"/>
      <c r="L66" s="33"/>
      <c r="M66" s="35"/>
    </row>
    <row r="67" spans="2:13" ht="12">
      <c r="B67" s="22">
        <v>2559</v>
      </c>
      <c r="C67" s="77">
        <v>1927</v>
      </c>
      <c r="D67" s="72"/>
      <c r="E67" s="78">
        <f t="shared" si="5"/>
        <v>1725.9546874999994</v>
      </c>
      <c r="F67" s="79">
        <f t="shared" si="6"/>
        <v>1451.5936937375564</v>
      </c>
      <c r="G67" s="80">
        <f t="shared" si="7"/>
        <v>274.360993762443</v>
      </c>
      <c r="H67" s="81">
        <f t="shared" si="8"/>
        <v>2000.3156812624425</v>
      </c>
      <c r="I67" s="2">
        <f t="shared" si="4"/>
        <v>63</v>
      </c>
      <c r="J67" s="33"/>
      <c r="L67" s="99"/>
      <c r="M67" s="98"/>
    </row>
    <row r="68" spans="2:10" ht="12">
      <c r="B68" s="22">
        <v>2560</v>
      </c>
      <c r="C68" s="77">
        <v>2169.1</v>
      </c>
      <c r="D68" s="72"/>
      <c r="E68" s="78">
        <f t="shared" si="5"/>
        <v>1725.9546874999994</v>
      </c>
      <c r="F68" s="79">
        <f t="shared" si="6"/>
        <v>1451.5936937375564</v>
      </c>
      <c r="G68" s="80">
        <f t="shared" si="7"/>
        <v>274.360993762443</v>
      </c>
      <c r="H68" s="81">
        <f t="shared" si="8"/>
        <v>2000.3156812624425</v>
      </c>
      <c r="I68" s="2">
        <f>I67+1</f>
        <v>64</v>
      </c>
      <c r="J68" s="33"/>
    </row>
    <row r="69" spans="2:14" ht="12">
      <c r="B69" s="100">
        <v>2561</v>
      </c>
      <c r="C69" s="90">
        <v>884.5</v>
      </c>
      <c r="D69" s="72"/>
      <c r="E69" s="78"/>
      <c r="F69" s="79"/>
      <c r="G69" s="80"/>
      <c r="H69" s="81"/>
      <c r="J69" s="33"/>
      <c r="K69" s="104" t="s">
        <v>23</v>
      </c>
      <c r="L69" s="104"/>
      <c r="M69" s="104"/>
      <c r="N69" s="104"/>
    </row>
    <row r="70" spans="2:13" ht="12">
      <c r="B70" s="22"/>
      <c r="C70" s="82"/>
      <c r="D70" s="72"/>
      <c r="E70" s="78"/>
      <c r="F70" s="79"/>
      <c r="G70" s="80"/>
      <c r="H70" s="81"/>
      <c r="J70" s="33"/>
      <c r="K70" s="34"/>
      <c r="L70" s="33"/>
      <c r="M70" s="35"/>
    </row>
    <row r="71" spans="2:13" ht="12">
      <c r="B71" s="22"/>
      <c r="C71" s="82"/>
      <c r="D71" s="72"/>
      <c r="E71" s="78"/>
      <c r="F71" s="79"/>
      <c r="G71" s="80"/>
      <c r="H71" s="81"/>
      <c r="J71" s="33"/>
      <c r="K71" s="34"/>
      <c r="L71" s="33"/>
      <c r="M71" s="35"/>
    </row>
    <row r="72" spans="2:13" ht="12">
      <c r="B72" s="22"/>
      <c r="C72" s="82"/>
      <c r="D72" s="72"/>
      <c r="E72" s="78"/>
      <c r="F72" s="79"/>
      <c r="G72" s="80"/>
      <c r="H72" s="81"/>
      <c r="J72" s="33"/>
      <c r="K72" s="34"/>
      <c r="L72" s="33"/>
      <c r="M72" s="35"/>
    </row>
    <row r="73" spans="2:13" ht="12">
      <c r="B73" s="22"/>
      <c r="C73" s="82"/>
      <c r="D73" s="72"/>
      <c r="E73" s="78"/>
      <c r="F73" s="79"/>
      <c r="G73" s="80"/>
      <c r="H73" s="81"/>
      <c r="J73" s="33"/>
      <c r="K73" s="34"/>
      <c r="L73" s="33"/>
      <c r="M73" s="35"/>
    </row>
    <row r="74" spans="2:13" ht="12">
      <c r="B74" s="22"/>
      <c r="C74" s="82"/>
      <c r="D74" s="72"/>
      <c r="E74" s="78"/>
      <c r="F74" s="79"/>
      <c r="G74" s="80"/>
      <c r="H74" s="81"/>
      <c r="J74" s="33"/>
      <c r="K74" s="34"/>
      <c r="L74" s="33"/>
      <c r="M74" s="35"/>
    </row>
    <row r="75" spans="2:13" ht="12">
      <c r="B75" s="22"/>
      <c r="C75" s="82"/>
      <c r="D75" s="72"/>
      <c r="E75" s="78"/>
      <c r="F75" s="79"/>
      <c r="G75" s="80"/>
      <c r="H75" s="81"/>
      <c r="J75" s="33"/>
      <c r="K75" s="34"/>
      <c r="L75" s="33"/>
      <c r="M75" s="35"/>
    </row>
    <row r="76" spans="2:13" ht="12">
      <c r="B76" s="22"/>
      <c r="C76" s="82"/>
      <c r="D76" s="72"/>
      <c r="E76" s="78"/>
      <c r="F76" s="79"/>
      <c r="G76" s="80"/>
      <c r="H76" s="81"/>
      <c r="J76" s="33"/>
      <c r="K76" s="34"/>
      <c r="L76" s="33"/>
      <c r="M76" s="35"/>
    </row>
    <row r="77" spans="2:13" ht="12">
      <c r="B77" s="22"/>
      <c r="C77" s="82"/>
      <c r="D77" s="72"/>
      <c r="E77" s="78"/>
      <c r="F77" s="79"/>
      <c r="G77" s="80"/>
      <c r="H77" s="81"/>
      <c r="J77" s="33"/>
      <c r="K77" s="34"/>
      <c r="L77" s="33"/>
      <c r="M77" s="35"/>
    </row>
    <row r="78" spans="2:13" ht="12">
      <c r="B78" s="22"/>
      <c r="C78" s="82"/>
      <c r="D78" s="72"/>
      <c r="E78" s="78"/>
      <c r="F78" s="79"/>
      <c r="G78" s="80"/>
      <c r="H78" s="81"/>
      <c r="J78" s="33"/>
      <c r="K78" s="34"/>
      <c r="L78" s="33"/>
      <c r="M78" s="35"/>
    </row>
    <row r="79" spans="2:13" ht="12">
      <c r="B79" s="29"/>
      <c r="C79" s="87"/>
      <c r="D79" s="72"/>
      <c r="E79" s="78"/>
      <c r="F79" s="79"/>
      <c r="G79" s="80"/>
      <c r="H79" s="81"/>
      <c r="J79" s="33"/>
      <c r="K79" s="34"/>
      <c r="L79" s="33"/>
      <c r="M79" s="35"/>
    </row>
    <row r="80" spans="2:13" ht="12">
      <c r="B80" s="22"/>
      <c r="C80" s="82"/>
      <c r="D80" s="72"/>
      <c r="E80" s="78"/>
      <c r="F80" s="79"/>
      <c r="G80" s="80"/>
      <c r="H80" s="81"/>
      <c r="J80" s="33"/>
      <c r="K80" s="34"/>
      <c r="L80" s="33"/>
      <c r="M80" s="35"/>
    </row>
    <row r="81" spans="2:13" ht="12">
      <c r="B81" s="29"/>
      <c r="C81" s="87"/>
      <c r="D81" s="72"/>
      <c r="E81" s="78"/>
      <c r="F81" s="79"/>
      <c r="G81" s="80"/>
      <c r="H81" s="81"/>
      <c r="J81" s="33"/>
      <c r="K81" s="34"/>
      <c r="L81" s="33"/>
      <c r="M81" s="35"/>
    </row>
    <row r="82" spans="2:13" ht="12">
      <c r="B82" s="29"/>
      <c r="C82" s="82"/>
      <c r="D82" s="72"/>
      <c r="E82" s="78"/>
      <c r="F82" s="79"/>
      <c r="G82" s="80"/>
      <c r="H82" s="81"/>
      <c r="J82" s="33"/>
      <c r="K82" s="34"/>
      <c r="L82" s="33"/>
      <c r="M82" s="35"/>
    </row>
    <row r="83" spans="2:13" ht="12">
      <c r="B83" s="22"/>
      <c r="C83" s="82"/>
      <c r="D83" s="72"/>
      <c r="E83" s="78"/>
      <c r="F83" s="79"/>
      <c r="G83" s="80"/>
      <c r="H83" s="81"/>
      <c r="J83" s="33"/>
      <c r="K83" s="34"/>
      <c r="L83" s="33"/>
      <c r="M83" s="35"/>
    </row>
    <row r="84" spans="2:13" ht="12">
      <c r="B84" s="29"/>
      <c r="C84" s="82"/>
      <c r="D84" s="72"/>
      <c r="E84" s="78"/>
      <c r="F84" s="79"/>
      <c r="G84" s="80"/>
      <c r="H84" s="81"/>
      <c r="J84" s="33"/>
      <c r="K84" s="34"/>
      <c r="L84" s="33"/>
      <c r="M84" s="35"/>
    </row>
    <row r="85" spans="2:13" ht="12">
      <c r="B85" s="29"/>
      <c r="C85" s="82"/>
      <c r="D85" s="72"/>
      <c r="E85" s="78"/>
      <c r="F85" s="79"/>
      <c r="G85" s="80"/>
      <c r="H85" s="81"/>
      <c r="J85" s="33"/>
      <c r="K85" s="34"/>
      <c r="L85" s="33"/>
      <c r="M85" s="35"/>
    </row>
    <row r="86" spans="2:13" ht="12">
      <c r="B86" s="22"/>
      <c r="C86" s="87"/>
      <c r="D86" s="72"/>
      <c r="E86" s="78"/>
      <c r="F86" s="79"/>
      <c r="G86" s="80"/>
      <c r="H86" s="81"/>
      <c r="J86" s="33"/>
      <c r="K86" s="34"/>
      <c r="L86" s="33"/>
      <c r="M86" s="35"/>
    </row>
    <row r="87" spans="2:13" ht="12">
      <c r="B87" s="29"/>
      <c r="C87" s="87"/>
      <c r="D87" s="72"/>
      <c r="E87" s="78"/>
      <c r="F87" s="79"/>
      <c r="G87" s="80"/>
      <c r="H87" s="81"/>
      <c r="J87" s="33"/>
      <c r="K87" s="34"/>
      <c r="L87" s="33"/>
      <c r="M87" s="35"/>
    </row>
    <row r="88" spans="2:13" ht="12">
      <c r="B88" s="29"/>
      <c r="C88" s="87"/>
      <c r="D88" s="72"/>
      <c r="E88" s="78"/>
      <c r="F88" s="79"/>
      <c r="G88" s="80"/>
      <c r="H88" s="81"/>
      <c r="J88" s="33"/>
      <c r="K88" s="34"/>
      <c r="L88" s="33"/>
      <c r="M88" s="35"/>
    </row>
    <row r="89" spans="2:13" ht="12">
      <c r="B89" s="29"/>
      <c r="C89" s="87"/>
      <c r="D89" s="72"/>
      <c r="E89" s="78"/>
      <c r="F89" s="79"/>
      <c r="G89" s="80"/>
      <c r="H89" s="81"/>
      <c r="J89" s="33"/>
      <c r="K89" s="34"/>
      <c r="L89" s="33"/>
      <c r="M89" s="35"/>
    </row>
    <row r="90" spans="2:13" ht="12">
      <c r="B90" s="29"/>
      <c r="C90" s="87"/>
      <c r="D90" s="72"/>
      <c r="E90" s="78"/>
      <c r="F90" s="79"/>
      <c r="G90" s="80"/>
      <c r="H90" s="81"/>
      <c r="J90" s="33"/>
      <c r="K90" s="34"/>
      <c r="L90" s="33"/>
      <c r="M90" s="35"/>
    </row>
    <row r="91" spans="2:13" ht="12">
      <c r="B91" s="29"/>
      <c r="C91" s="87"/>
      <c r="D91" s="72"/>
      <c r="E91" s="78"/>
      <c r="F91" s="79"/>
      <c r="G91" s="80"/>
      <c r="H91" s="81"/>
      <c r="J91" s="33"/>
      <c r="K91" s="34"/>
      <c r="L91" s="33"/>
      <c r="M91" s="35"/>
    </row>
    <row r="92" spans="2:13" ht="12">
      <c r="B92" s="29"/>
      <c r="C92" s="88"/>
      <c r="D92" s="72"/>
      <c r="E92" s="78"/>
      <c r="F92" s="79"/>
      <c r="G92" s="80"/>
      <c r="H92" s="81"/>
      <c r="J92" s="33"/>
      <c r="L92" s="99"/>
      <c r="M92" s="98"/>
    </row>
    <row r="93" spans="2:13" ht="12">
      <c r="B93" s="29"/>
      <c r="C93" s="87"/>
      <c r="D93" s="72"/>
      <c r="E93" s="83"/>
      <c r="F93" s="84"/>
      <c r="G93" s="85"/>
      <c r="H93" s="86"/>
      <c r="J93" s="33"/>
      <c r="K93" s="34"/>
      <c r="L93" s="33"/>
      <c r="M93" s="35"/>
    </row>
    <row r="94" spans="2:13" ht="12">
      <c r="B94" s="36"/>
      <c r="C94" s="88"/>
      <c r="D94" s="72"/>
      <c r="E94" s="83"/>
      <c r="F94" s="84"/>
      <c r="G94" s="85"/>
      <c r="H94" s="86"/>
      <c r="J94" s="33"/>
      <c r="K94" s="34"/>
      <c r="L94" s="33"/>
      <c r="M94" s="35"/>
    </row>
    <row r="95" spans="2:13" ht="12">
      <c r="B95" s="29"/>
      <c r="C95" s="66"/>
      <c r="D95" s="21"/>
      <c r="E95" s="24"/>
      <c r="F95" s="25"/>
      <c r="G95" s="26"/>
      <c r="H95" s="27"/>
      <c r="J95" s="33"/>
      <c r="K95" s="34"/>
      <c r="L95" s="33"/>
      <c r="M95" s="35"/>
    </row>
    <row r="96" spans="2:13" ht="12">
      <c r="B96" s="37"/>
      <c r="C96" s="67"/>
      <c r="D96" s="21"/>
      <c r="E96" s="38"/>
      <c r="F96" s="39"/>
      <c r="G96" s="40"/>
      <c r="H96" s="41"/>
      <c r="J96" s="33"/>
      <c r="K96" s="34"/>
      <c r="L96" s="33"/>
      <c r="M96" s="35"/>
    </row>
    <row r="97" spans="2:13" ht="12">
      <c r="B97" s="42"/>
      <c r="C97" s="43"/>
      <c r="D97" s="21"/>
      <c r="E97" s="44"/>
      <c r="F97" s="44"/>
      <c r="G97" s="44"/>
      <c r="H97" s="44"/>
      <c r="J97" s="33"/>
      <c r="K97" s="34"/>
      <c r="L97" s="33"/>
      <c r="M97" s="35"/>
    </row>
    <row r="98" spans="2:13" ht="12">
      <c r="B98" s="42"/>
      <c r="C98" s="43"/>
      <c r="D98" s="21"/>
      <c r="E98" s="44"/>
      <c r="F98" s="44"/>
      <c r="G98" s="44"/>
      <c r="H98" s="44"/>
      <c r="J98" s="33"/>
      <c r="K98" s="34"/>
      <c r="L98" s="33"/>
      <c r="M98" s="35"/>
    </row>
    <row r="99" spans="1:17" ht="16.5" customHeight="1">
      <c r="A99" s="23"/>
      <c r="B99" s="45"/>
      <c r="C99" s="46"/>
      <c r="D99" s="23"/>
      <c r="E99" s="23"/>
      <c r="F99" s="23"/>
      <c r="G99" s="23"/>
      <c r="H99" s="23"/>
      <c r="I99" s="23"/>
      <c r="J99" s="23"/>
      <c r="K99" s="23"/>
      <c r="Q99" s="43"/>
    </row>
    <row r="100" spans="1:11" ht="15.75" customHeight="1">
      <c r="A100" s="23"/>
      <c r="B100" s="47" t="s">
        <v>8</v>
      </c>
      <c r="C100" s="68">
        <f>AVERAGE(C5:C68)</f>
        <v>1725.9546874999994</v>
      </c>
      <c r="D100" s="48"/>
      <c r="E100" s="45"/>
      <c r="F100" s="45"/>
      <c r="G100" s="23"/>
      <c r="H100" s="49" t="s">
        <v>8</v>
      </c>
      <c r="I100" s="50" t="s">
        <v>21</v>
      </c>
      <c r="J100" s="51"/>
      <c r="K100" s="52"/>
    </row>
    <row r="101" spans="1:11" ht="15.75" customHeight="1">
      <c r="A101" s="23"/>
      <c r="B101" s="53" t="s">
        <v>10</v>
      </c>
      <c r="C101" s="69">
        <f>STDEV(C5:C68)</f>
        <v>274.360993762443</v>
      </c>
      <c r="D101" s="48"/>
      <c r="E101" s="45"/>
      <c r="F101" s="45"/>
      <c r="G101" s="23"/>
      <c r="H101" s="55" t="s">
        <v>10</v>
      </c>
      <c r="I101" s="56" t="s">
        <v>12</v>
      </c>
      <c r="J101" s="57"/>
      <c r="K101" s="58"/>
    </row>
    <row r="102" spans="1:15" ht="15.75" customHeight="1">
      <c r="A102" s="45"/>
      <c r="B102" s="53" t="s">
        <v>13</v>
      </c>
      <c r="C102" s="54">
        <f>C101/C100</f>
        <v>0.15896187527370592</v>
      </c>
      <c r="D102" s="48"/>
      <c r="E102" s="59">
        <f>C102*100</f>
        <v>15.896187527370593</v>
      </c>
      <c r="F102" s="45" t="s">
        <v>2</v>
      </c>
      <c r="G102" s="23"/>
      <c r="H102" s="55" t="s">
        <v>13</v>
      </c>
      <c r="I102" s="56" t="s">
        <v>14</v>
      </c>
      <c r="J102" s="57"/>
      <c r="K102" s="58"/>
      <c r="M102" s="65" t="s">
        <v>19</v>
      </c>
      <c r="N102" s="91">
        <f>C108-C109-C110</f>
        <v>42</v>
      </c>
      <c r="O102" s="2" t="s">
        <v>0</v>
      </c>
    </row>
    <row r="103" spans="1:15" ht="15.75" customHeight="1">
      <c r="A103" s="45"/>
      <c r="B103" s="53" t="s">
        <v>9</v>
      </c>
      <c r="C103" s="69">
        <f>C100-C101</f>
        <v>1451.5936937375564</v>
      </c>
      <c r="D103" s="48"/>
      <c r="E103" s="45"/>
      <c r="F103" s="45"/>
      <c r="G103" s="23"/>
      <c r="H103" s="55" t="s">
        <v>9</v>
      </c>
      <c r="I103" s="56" t="s">
        <v>15</v>
      </c>
      <c r="J103" s="57"/>
      <c r="K103" s="58"/>
      <c r="M103" s="65" t="s">
        <v>18</v>
      </c>
      <c r="N103" s="91">
        <f>C109</f>
        <v>13</v>
      </c>
      <c r="O103" s="2" t="s">
        <v>0</v>
      </c>
    </row>
    <row r="104" spans="1:15" ht="15.75" customHeight="1">
      <c r="A104" s="45"/>
      <c r="B104" s="60" t="s">
        <v>11</v>
      </c>
      <c r="C104" s="70">
        <f>C100+C101</f>
        <v>2000.3156812624425</v>
      </c>
      <c r="D104" s="48"/>
      <c r="E104" s="45"/>
      <c r="F104" s="45"/>
      <c r="G104" s="23"/>
      <c r="H104" s="61" t="s">
        <v>11</v>
      </c>
      <c r="I104" s="62" t="s">
        <v>16</v>
      </c>
      <c r="J104" s="63"/>
      <c r="K104" s="64"/>
      <c r="M104" s="65" t="s">
        <v>17</v>
      </c>
      <c r="N104" s="91">
        <f>C110</f>
        <v>9</v>
      </c>
      <c r="O104" s="2" t="s">
        <v>0</v>
      </c>
    </row>
    <row r="105" spans="1:6" ht="17.25" customHeight="1">
      <c r="A105" s="42"/>
      <c r="C105" s="42"/>
      <c r="D105" s="42"/>
      <c r="E105" s="42"/>
      <c r="F105" s="42"/>
    </row>
    <row r="106" spans="1:3" ht="12">
      <c r="A106" s="42"/>
      <c r="C106" s="42"/>
    </row>
    <row r="107" ht="12">
      <c r="A107" s="42"/>
    </row>
    <row r="108" ht="12">
      <c r="C108" s="2">
        <f>MAX(I5:I96)</f>
        <v>64</v>
      </c>
    </row>
    <row r="109" ht="12">
      <c r="C109" s="89">
        <f>COUNTIF(C5:C68,"&gt;2000")</f>
        <v>13</v>
      </c>
    </row>
    <row r="110" ht="12">
      <c r="C110" s="89">
        <f>COUNTIF(C5:C68,"&lt;1452")</f>
        <v>9</v>
      </c>
    </row>
    <row r="114" ht="12">
      <c r="C114" s="96"/>
    </row>
    <row r="115" ht="12">
      <c r="C115" s="96"/>
    </row>
  </sheetData>
  <sheetProtection/>
  <mergeCells count="2">
    <mergeCell ref="B2:B4"/>
    <mergeCell ref="K69:N69"/>
  </mergeCells>
  <printOptions/>
  <pageMargins left="0.44" right="0.12" top="0.35433070866141736" bottom="0.5511811023622047" header="0.2362204724409449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iLLUSiON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2016-07-22T01:58:53Z</cp:lastPrinted>
  <dcterms:created xsi:type="dcterms:W3CDTF">2016-04-07T02:09:12Z</dcterms:created>
  <dcterms:modified xsi:type="dcterms:W3CDTF">2018-07-09T07:34:39Z</dcterms:modified>
  <cp:category/>
  <cp:version/>
  <cp:contentType/>
  <cp:contentStatus/>
</cp:coreProperties>
</file>