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<sst xmlns="http://schemas.openxmlformats.org/spreadsheetml/2006/main" count="90" uniqueCount="26">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</sst>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2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>
      <alignment horizontal="right" vertical="center"/>
    </xf>
    <xf numFmtId="1" fontId="67" fillId="5" borderId="10" xfId="0" applyNumberFormat="1" applyFont="1" applyFill="1" applyBorder="1" applyAlignment="1">
      <alignment horizontal="center" vertical="center"/>
    </xf>
    <xf numFmtId="167" fontId="68" fillId="32" borderId="12" xfId="0" applyNumberFormat="1" applyFont="1" applyFill="1" applyBorder="1" applyAlignment="1">
      <alignment horizontal="center" vertical="center"/>
    </xf>
    <xf numFmtId="169" fontId="68" fillId="32" borderId="12" xfId="0" applyNumberFormat="1" applyFont="1" applyFill="1" applyBorder="1" applyAlignment="1">
      <alignment horizontal="center" vertical="center"/>
    </xf>
    <xf numFmtId="167" fontId="68" fillId="34" borderId="12" xfId="0" applyNumberFormat="1" applyFont="1" applyFill="1" applyBorder="1" applyAlignment="1">
      <alignment horizontal="center" vertical="center"/>
    </xf>
    <xf numFmtId="167" fontId="69" fillId="32" borderId="12" xfId="0" applyNumberFormat="1" applyFont="1" applyFill="1" applyBorder="1" applyAlignment="1">
      <alignment horizontal="center" vertical="center"/>
    </xf>
    <xf numFmtId="169" fontId="69" fillId="32" borderId="12" xfId="0" applyNumberFormat="1" applyFont="1" applyFill="1" applyBorder="1" applyAlignment="1">
      <alignment horizontal="center" vertical="center"/>
    </xf>
    <xf numFmtId="167" fontId="69" fillId="34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8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845"/>
          <c:w val="0.872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ตารางปริมาณน้ำฝนรายปี!$N$4:$N$29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1004.8</c:v>
                </c:pt>
                <c:pt idx="23">
                  <c:v>1620</c:v>
                </c:pt>
                <c:pt idx="24">
                  <c:v>1561.3000000000002</c:v>
                </c:pt>
                <c:pt idx="25">
                  <c:v>1070.4</c:v>
                </c:pt>
              </c:numCache>
            </c:numRef>
          </c:val>
        </c:ser>
        <c:axId val="8463295"/>
        <c:axId val="9060792"/>
      </c:barChart>
      <c:lineChart>
        <c:grouping val="standard"/>
        <c:varyColors val="0"/>
        <c:ser>
          <c:idx val="1"/>
          <c:order val="1"/>
          <c:tx>
            <c:v>ปริมาณฝนเฉลี่ย 1,398.1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ตารางปริมาณน้ำฝนรายปี!$Q$4:$Q$28</c:f>
              <c:numCache>
                <c:ptCount val="25"/>
                <c:pt idx="0">
                  <c:v>1398.0503623188404</c:v>
                </c:pt>
                <c:pt idx="1">
                  <c:v>1398.0503623188404</c:v>
                </c:pt>
                <c:pt idx="2">
                  <c:v>1398.0503623188404</c:v>
                </c:pt>
                <c:pt idx="3">
                  <c:v>1398.0503623188404</c:v>
                </c:pt>
                <c:pt idx="4">
                  <c:v>1398.0503623188404</c:v>
                </c:pt>
                <c:pt idx="5">
                  <c:v>1398.0503623188404</c:v>
                </c:pt>
                <c:pt idx="6">
                  <c:v>1398.0503623188404</c:v>
                </c:pt>
                <c:pt idx="7">
                  <c:v>1398.0503623188404</c:v>
                </c:pt>
                <c:pt idx="8">
                  <c:v>1398.0503623188404</c:v>
                </c:pt>
                <c:pt idx="9">
                  <c:v>1398.0503623188404</c:v>
                </c:pt>
                <c:pt idx="10">
                  <c:v>1398.0503623188404</c:v>
                </c:pt>
                <c:pt idx="11">
                  <c:v>1398.0503623188404</c:v>
                </c:pt>
                <c:pt idx="12">
                  <c:v>1398.0503623188404</c:v>
                </c:pt>
                <c:pt idx="13">
                  <c:v>1398.0503623188404</c:v>
                </c:pt>
                <c:pt idx="14">
                  <c:v>1398.0503623188404</c:v>
                </c:pt>
                <c:pt idx="15">
                  <c:v>1398.0503623188404</c:v>
                </c:pt>
                <c:pt idx="16">
                  <c:v>1398.0503623188404</c:v>
                </c:pt>
                <c:pt idx="17">
                  <c:v>1398.0503623188404</c:v>
                </c:pt>
                <c:pt idx="18">
                  <c:v>1398.0503623188404</c:v>
                </c:pt>
                <c:pt idx="19">
                  <c:v>1398.0503623188404</c:v>
                </c:pt>
                <c:pt idx="20">
                  <c:v>1398.0503623188404</c:v>
                </c:pt>
                <c:pt idx="21">
                  <c:v>1398.0503623188404</c:v>
                </c:pt>
                <c:pt idx="22">
                  <c:v>1398.0503623188404</c:v>
                </c:pt>
                <c:pt idx="23">
                  <c:v>1398.0503623188404</c:v>
                </c:pt>
                <c:pt idx="24">
                  <c:v>1398.0503623188404</c:v>
                </c:pt>
              </c:numCache>
            </c:numRef>
          </c:val>
          <c:smooth val="0"/>
        </c:ser>
        <c:axId val="8463295"/>
        <c:axId val="9060792"/>
      </c:line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4632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45"/>
          <c:y val="0.44725"/>
          <c:w val="0.37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/>
            </c:numRef>
          </c:val>
          <c:smooth val="0"/>
        </c:ser>
        <c:ser>
          <c:idx val="0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/>
            </c:numRef>
          </c:val>
          <c:smooth val="0"/>
        </c:ser>
        <c:ser>
          <c:idx val="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/>
            </c:numRef>
          </c:val>
          <c:smooth val="0"/>
        </c:ser>
        <c:ser>
          <c:idx val="2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/>
            </c:numRef>
          </c:val>
          <c:smooth val="0"/>
        </c:ser>
        <c:ser>
          <c:idx val="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/>
            </c:numRef>
          </c:val>
          <c:smooth val="0"/>
        </c:ser>
        <c:ser>
          <c:idx val="5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ฝายกวาง!$B$39:$M$39</c:f>
              <c:numCache/>
            </c:numRef>
          </c:val>
          <c:smooth val="0"/>
        </c:ser>
        <c:ser>
          <c:idx val="6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ฝายกวาง!$B$40:$M$40</c:f>
              <c:numCache/>
            </c:numRef>
          </c:val>
          <c:smooth val="0"/>
        </c:ser>
        <c:ser>
          <c:idx val="10"/>
          <c:order val="13"/>
          <c:tx>
            <c:v>เฉลี่ย2541-2563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ฝายกวาง!$B$41:$M$41</c:f>
              <c:numCache/>
            </c:numRef>
          </c:val>
          <c:smooth val="0"/>
        </c:ser>
        <c:ser>
          <c:idx val="8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ฝายกวาง!$B$42:$M$42</c:f>
              <c:numCache/>
            </c:numRef>
          </c:val>
          <c:smooth val="0"/>
        </c:ser>
        <c:ser>
          <c:idx val="16"/>
          <c:order val="16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ฝายกวาง!$B$43:$M$43</c:f>
              <c:numCache/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4382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"/>
          <c:w val="0.1705"/>
          <c:h val="0.8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2"/>
  <sheetViews>
    <sheetView tabSelected="1" zoomScalePageLayoutView="0" workbookViewId="0" topLeftCell="A28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6" t="s">
        <v>24</v>
      </c>
      <c r="Q3" s="77"/>
      <c r="R3" s="77"/>
      <c r="T3" s="50"/>
      <c r="U3" s="50"/>
      <c r="V3" s="50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8">$N$55</f>
        <v>1398.0503623188404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1398.0503623188404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1398.0503623188404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1398.0503623188404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1398.0503623188404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1398.0503623188404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1398.0503623188404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1398.0503623188404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1398.0503623188404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1398.0503623188404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1398.0503623188404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1398.0503623188404</v>
      </c>
      <c r="T15" s="29"/>
    </row>
    <row r="16" spans="1:20" s="2" customFormat="1" ht="15.75" customHeight="1">
      <c r="A16" s="16">
        <v>2553</v>
      </c>
      <c r="B16" s="49" t="s">
        <v>21</v>
      </c>
      <c r="C16" s="49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1398.0503623188404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1398.0503623188404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1398.0503623188404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1398.0503623188404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1398.0503623188404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 aca="true" t="shared" si="1" ref="N21:N27">SUM(B21:M21)</f>
        <v>1107.3</v>
      </c>
      <c r="O21" s="28">
        <v>105</v>
      </c>
      <c r="Q21" s="29">
        <f t="shared" si="0"/>
        <v>1398.0503623188404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 t="shared" si="1"/>
        <v>1259.4</v>
      </c>
      <c r="O22" s="28">
        <v>125</v>
      </c>
      <c r="Q22" s="29">
        <f t="shared" si="0"/>
        <v>1398.0503623188404</v>
      </c>
      <c r="S22" s="50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 t="shared" si="1"/>
        <v>1584.5</v>
      </c>
      <c r="O23" s="28">
        <v>143</v>
      </c>
      <c r="Q23" s="29">
        <f t="shared" si="0"/>
        <v>1398.0503623188404</v>
      </c>
      <c r="T23" s="29"/>
    </row>
    <row r="24" spans="1:20" s="2" customFormat="1" ht="15.75" customHeight="1">
      <c r="A24" s="16">
        <v>2561</v>
      </c>
      <c r="B24" s="18">
        <v>124.9</v>
      </c>
      <c r="C24" s="18">
        <v>179.3</v>
      </c>
      <c r="D24" s="18">
        <v>106.3</v>
      </c>
      <c r="E24" s="18">
        <v>172.3</v>
      </c>
      <c r="F24" s="18">
        <v>345.5</v>
      </c>
      <c r="G24" s="18">
        <v>286.1</v>
      </c>
      <c r="H24" s="18">
        <v>81.1</v>
      </c>
      <c r="I24" s="18">
        <v>35.6</v>
      </c>
      <c r="J24" s="18">
        <v>15.7</v>
      </c>
      <c r="K24" s="18">
        <v>29.8</v>
      </c>
      <c r="L24" s="18">
        <v>0.3</v>
      </c>
      <c r="M24" s="18">
        <v>6.2</v>
      </c>
      <c r="N24" s="26">
        <f t="shared" si="1"/>
        <v>1383.1</v>
      </c>
      <c r="O24" s="28">
        <v>120</v>
      </c>
      <c r="Q24" s="29">
        <f t="shared" si="0"/>
        <v>1398.0503623188404</v>
      </c>
      <c r="T24" s="29"/>
    </row>
    <row r="25" spans="1:20" s="2" customFormat="1" ht="15.75" customHeight="1">
      <c r="A25" s="16">
        <v>2562</v>
      </c>
      <c r="B25" s="18">
        <v>21.5</v>
      </c>
      <c r="C25" s="18">
        <v>81.3</v>
      </c>
      <c r="D25" s="18">
        <v>70</v>
      </c>
      <c r="E25" s="18">
        <v>319.8</v>
      </c>
      <c r="F25" s="18">
        <v>389.9</v>
      </c>
      <c r="G25" s="18">
        <v>83.9</v>
      </c>
      <c r="H25" s="18">
        <v>28.7</v>
      </c>
      <c r="I25" s="18">
        <v>16.8</v>
      </c>
      <c r="J25" s="18">
        <v>2.4</v>
      </c>
      <c r="K25" s="18">
        <v>0</v>
      </c>
      <c r="L25" s="18">
        <v>0</v>
      </c>
      <c r="M25" s="18">
        <v>0</v>
      </c>
      <c r="N25" s="26">
        <f t="shared" si="1"/>
        <v>1014.3</v>
      </c>
      <c r="O25" s="28">
        <v>81</v>
      </c>
      <c r="Q25" s="29">
        <f t="shared" si="0"/>
        <v>1398.0503623188404</v>
      </c>
      <c r="T25" s="29"/>
    </row>
    <row r="26" spans="1:20" s="2" customFormat="1" ht="15.75" customHeight="1">
      <c r="A26" s="16">
        <v>2563</v>
      </c>
      <c r="B26" s="18">
        <v>71.8</v>
      </c>
      <c r="C26" s="18">
        <v>105.2</v>
      </c>
      <c r="D26" s="18">
        <v>202.9</v>
      </c>
      <c r="E26" s="18">
        <v>140.5</v>
      </c>
      <c r="F26" s="18">
        <v>315.9</v>
      </c>
      <c r="G26" s="18">
        <v>62.7</v>
      </c>
      <c r="H26" s="18">
        <v>39.3</v>
      </c>
      <c r="I26" s="18">
        <v>9.5</v>
      </c>
      <c r="J26" s="18">
        <v>0</v>
      </c>
      <c r="K26" s="18">
        <v>8.4</v>
      </c>
      <c r="L26" s="18">
        <v>23</v>
      </c>
      <c r="M26" s="18">
        <v>25.6</v>
      </c>
      <c r="N26" s="26">
        <f t="shared" si="1"/>
        <v>1004.8</v>
      </c>
      <c r="O26" s="28">
        <v>100</v>
      </c>
      <c r="Q26" s="29">
        <f t="shared" si="0"/>
        <v>1398.0503623188404</v>
      </c>
      <c r="T26" s="29"/>
    </row>
    <row r="27" spans="1:20" s="2" customFormat="1" ht="15.75" customHeight="1">
      <c r="A27" s="16">
        <v>2564</v>
      </c>
      <c r="B27" s="18">
        <v>173.5</v>
      </c>
      <c r="C27" s="18">
        <v>193</v>
      </c>
      <c r="D27" s="18">
        <v>159.30000000000004</v>
      </c>
      <c r="E27" s="18">
        <v>105.69999999999999</v>
      </c>
      <c r="F27" s="18">
        <v>303.69999999999993</v>
      </c>
      <c r="G27" s="18">
        <v>201.79999999999998</v>
      </c>
      <c r="H27" s="18">
        <v>228.1</v>
      </c>
      <c r="I27" s="18">
        <v>68.9</v>
      </c>
      <c r="J27" s="18">
        <v>0</v>
      </c>
      <c r="K27" s="18">
        <v>30.5</v>
      </c>
      <c r="L27" s="18">
        <v>42.4</v>
      </c>
      <c r="M27" s="18">
        <v>113.1</v>
      </c>
      <c r="N27" s="26">
        <f t="shared" si="1"/>
        <v>1620</v>
      </c>
      <c r="O27" s="28">
        <f>N70</f>
        <v>130</v>
      </c>
      <c r="Q27" s="29">
        <f t="shared" si="0"/>
        <v>1398.0503623188404</v>
      </c>
      <c r="T27" s="29"/>
    </row>
    <row r="28" spans="1:20" s="2" customFormat="1" ht="15.75" customHeight="1">
      <c r="A28" s="16">
        <v>2565</v>
      </c>
      <c r="B28" s="18">
        <v>133.5</v>
      </c>
      <c r="C28" s="18">
        <v>222.4</v>
      </c>
      <c r="D28" s="18">
        <v>152.79999999999998</v>
      </c>
      <c r="E28" s="18">
        <v>356.19999999999993</v>
      </c>
      <c r="F28" s="18">
        <v>320.40000000000003</v>
      </c>
      <c r="G28" s="18">
        <v>187.50000000000003</v>
      </c>
      <c r="H28" s="18">
        <v>103.2</v>
      </c>
      <c r="I28" s="18">
        <v>55.7</v>
      </c>
      <c r="J28" s="18">
        <v>0.7</v>
      </c>
      <c r="K28" s="18">
        <v>0</v>
      </c>
      <c r="L28" s="18">
        <v>15.200000000000001</v>
      </c>
      <c r="M28" s="18">
        <v>13.7</v>
      </c>
      <c r="N28" s="26">
        <f>SUM(B28:M28)</f>
        <v>1561.3000000000002</v>
      </c>
      <c r="O28" s="28">
        <f>N71</f>
        <v>107</v>
      </c>
      <c r="Q28" s="29">
        <f t="shared" si="0"/>
        <v>1398.0503623188404</v>
      </c>
      <c r="T28" s="29"/>
    </row>
    <row r="29" spans="1:20" s="2" customFormat="1" ht="15.75" customHeight="1">
      <c r="A29" s="65">
        <v>2566</v>
      </c>
      <c r="B29" s="66">
        <v>2.2</v>
      </c>
      <c r="C29" s="66">
        <v>144.89999999999998</v>
      </c>
      <c r="D29" s="66">
        <v>130.5</v>
      </c>
      <c r="E29" s="66">
        <v>166.09999999999997</v>
      </c>
      <c r="F29" s="66">
        <v>222.20000000000002</v>
      </c>
      <c r="G29" s="66">
        <v>233.29999999999998</v>
      </c>
      <c r="H29" s="66">
        <v>162.79999999999998</v>
      </c>
      <c r="I29" s="66">
        <v>8.4</v>
      </c>
      <c r="J29" s="66"/>
      <c r="K29" s="66"/>
      <c r="L29" s="66"/>
      <c r="M29" s="66"/>
      <c r="N29" s="67">
        <f>SUM(B29:M29)</f>
        <v>1070.4</v>
      </c>
      <c r="O29" s="68">
        <f>N72</f>
        <v>106</v>
      </c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MAX(B4:B28)</f>
        <v>173.5</v>
      </c>
      <c r="C54" s="23">
        <f aca="true" t="shared" si="2" ref="C54:M54">MAX(C4:C28)</f>
        <v>475.8</v>
      </c>
      <c r="D54" s="23">
        <f t="shared" si="2"/>
        <v>224.4</v>
      </c>
      <c r="E54" s="23">
        <f t="shared" si="2"/>
        <v>403.8</v>
      </c>
      <c r="F54" s="23">
        <f t="shared" si="2"/>
        <v>602.7</v>
      </c>
      <c r="G54" s="23">
        <f t="shared" si="2"/>
        <v>406.4</v>
      </c>
      <c r="H54" s="23">
        <f t="shared" si="2"/>
        <v>242.4</v>
      </c>
      <c r="I54" s="23">
        <f t="shared" si="2"/>
        <v>92.80000000000001</v>
      </c>
      <c r="J54" s="23">
        <f t="shared" si="2"/>
        <v>85.7</v>
      </c>
      <c r="K54" s="23">
        <f t="shared" si="2"/>
        <v>70.5</v>
      </c>
      <c r="L54" s="23">
        <f t="shared" si="2"/>
        <v>42.4</v>
      </c>
      <c r="M54" s="23">
        <f t="shared" si="2"/>
        <v>127.3</v>
      </c>
      <c r="N54" s="23">
        <f>MAX(N4:N28)</f>
        <v>1658.9</v>
      </c>
      <c r="O54" s="62">
        <f>MAX(O4:O28)</f>
        <v>143</v>
      </c>
    </row>
    <row r="55" spans="1:15" s="2" customFormat="1" ht="15.75" customHeight="1">
      <c r="A55" s="21" t="s">
        <v>18</v>
      </c>
      <c r="B55" s="24">
        <f>AVERAGE(B4:B28)</f>
        <v>97.83478260869566</v>
      </c>
      <c r="C55" s="24">
        <f aca="true" t="shared" si="3" ref="C55:M55">AVERAGE(C4:C28)</f>
        <v>201.17391304347825</v>
      </c>
      <c r="D55" s="24">
        <f t="shared" si="3"/>
        <v>133.20416666666668</v>
      </c>
      <c r="E55" s="24">
        <f t="shared" si="3"/>
        <v>227.19999999999996</v>
      </c>
      <c r="F55" s="24">
        <f t="shared" si="3"/>
        <v>291.4333333333333</v>
      </c>
      <c r="G55" s="24">
        <f t="shared" si="3"/>
        <v>240.6208333333333</v>
      </c>
      <c r="H55" s="24">
        <f t="shared" si="3"/>
        <v>95.17083333333333</v>
      </c>
      <c r="I55" s="24">
        <f t="shared" si="3"/>
        <v>27.991666666666664</v>
      </c>
      <c r="J55" s="24">
        <f t="shared" si="3"/>
        <v>13.133333333333333</v>
      </c>
      <c r="K55" s="24">
        <f t="shared" si="3"/>
        <v>18.57916666666667</v>
      </c>
      <c r="L55" s="24">
        <f t="shared" si="3"/>
        <v>12.429166666666667</v>
      </c>
      <c r="M55" s="24">
        <f t="shared" si="3"/>
        <v>39.279166666666676</v>
      </c>
      <c r="N55" s="24">
        <f>SUM(B55:M55)</f>
        <v>1398.0503623188404</v>
      </c>
      <c r="O55" s="63">
        <f>AVERAGE(O4:O28)</f>
        <v>115.69565217391305</v>
      </c>
    </row>
    <row r="56" spans="1:15" s="2" customFormat="1" ht="15.75" customHeight="1">
      <c r="A56" s="22" t="s">
        <v>19</v>
      </c>
      <c r="B56" s="25">
        <f>MIN(B4:B28)</f>
        <v>11</v>
      </c>
      <c r="C56" s="25">
        <f aca="true" t="shared" si="4" ref="C56:M56">MIN(C4:C28)</f>
        <v>69.5</v>
      </c>
      <c r="D56" s="25">
        <f t="shared" si="4"/>
        <v>40.89999999999999</v>
      </c>
      <c r="E56" s="25">
        <f t="shared" si="4"/>
        <v>78.5</v>
      </c>
      <c r="F56" s="25">
        <f t="shared" si="4"/>
        <v>122.9</v>
      </c>
      <c r="G56" s="25">
        <f t="shared" si="4"/>
        <v>62.7</v>
      </c>
      <c r="H56" s="25">
        <f t="shared" si="4"/>
        <v>13.2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>MIN(N4:N28)</f>
        <v>1004.8</v>
      </c>
      <c r="O56" s="64">
        <f>MIN(O4:O28)</f>
        <v>81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8" t="s">
        <v>22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7.25" customHeight="1">
      <c r="A64" s="52" t="s">
        <v>23</v>
      </c>
      <c r="B64" s="51" t="s">
        <v>3</v>
      </c>
      <c r="C64" s="51" t="s">
        <v>4</v>
      </c>
      <c r="D64" s="51" t="s">
        <v>5</v>
      </c>
      <c r="E64" s="51" t="s">
        <v>6</v>
      </c>
      <c r="F64" s="51" t="s">
        <v>7</v>
      </c>
      <c r="G64" s="51" t="s">
        <v>8</v>
      </c>
      <c r="H64" s="51" t="s">
        <v>9</v>
      </c>
      <c r="I64" s="51" t="s">
        <v>10</v>
      </c>
      <c r="J64" s="51" t="s">
        <v>11</v>
      </c>
      <c r="K64" s="51" t="s">
        <v>12</v>
      </c>
      <c r="L64" s="51" t="s">
        <v>13</v>
      </c>
      <c r="M64" s="51" t="s">
        <v>14</v>
      </c>
      <c r="N64" s="51" t="s">
        <v>15</v>
      </c>
    </row>
    <row r="65" spans="1:14" ht="17.25" customHeight="1">
      <c r="A65" s="55">
        <v>2559</v>
      </c>
      <c r="B65" s="56">
        <v>6</v>
      </c>
      <c r="C65" s="56">
        <v>16</v>
      </c>
      <c r="D65" s="56">
        <v>14</v>
      </c>
      <c r="E65" s="56">
        <v>20</v>
      </c>
      <c r="F65" s="56">
        <v>23</v>
      </c>
      <c r="G65" s="56">
        <v>15</v>
      </c>
      <c r="H65" s="56">
        <v>15</v>
      </c>
      <c r="I65" s="56">
        <v>5</v>
      </c>
      <c r="J65" s="56">
        <v>1</v>
      </c>
      <c r="K65" s="56">
        <v>6</v>
      </c>
      <c r="L65" s="56">
        <v>0</v>
      </c>
      <c r="M65" s="56">
        <v>4</v>
      </c>
      <c r="N65" s="56">
        <f aca="true" t="shared" si="5" ref="N65:N70">SUM(B65:M65)</f>
        <v>125</v>
      </c>
    </row>
    <row r="66" spans="1:14" ht="17.25" customHeight="1">
      <c r="A66" s="55">
        <v>2560</v>
      </c>
      <c r="B66" s="56">
        <v>13</v>
      </c>
      <c r="C66" s="56">
        <v>14</v>
      </c>
      <c r="D66" s="56">
        <v>17</v>
      </c>
      <c r="E66" s="56">
        <v>25</v>
      </c>
      <c r="F66" s="56">
        <v>19</v>
      </c>
      <c r="G66" s="56">
        <v>19</v>
      </c>
      <c r="H66" s="56">
        <v>17</v>
      </c>
      <c r="I66" s="56">
        <v>2</v>
      </c>
      <c r="J66" s="56">
        <v>5</v>
      </c>
      <c r="K66" s="56">
        <v>6</v>
      </c>
      <c r="L66" s="56">
        <v>2</v>
      </c>
      <c r="M66" s="56">
        <v>4</v>
      </c>
      <c r="N66" s="56">
        <f t="shared" si="5"/>
        <v>143</v>
      </c>
    </row>
    <row r="67" spans="1:14" ht="17.25" customHeight="1">
      <c r="A67" s="55">
        <v>2561</v>
      </c>
      <c r="B67" s="55">
        <v>11</v>
      </c>
      <c r="C67" s="55">
        <v>18</v>
      </c>
      <c r="D67" s="57">
        <v>18</v>
      </c>
      <c r="E67" s="57">
        <v>18</v>
      </c>
      <c r="F67" s="57">
        <v>19</v>
      </c>
      <c r="G67" s="57">
        <v>15</v>
      </c>
      <c r="H67" s="57">
        <v>9</v>
      </c>
      <c r="I67" s="57">
        <v>3</v>
      </c>
      <c r="J67" s="57">
        <v>4</v>
      </c>
      <c r="K67" s="57">
        <v>3</v>
      </c>
      <c r="L67" s="57">
        <v>1</v>
      </c>
      <c r="M67" s="57">
        <v>1</v>
      </c>
      <c r="N67" s="56">
        <f t="shared" si="5"/>
        <v>120</v>
      </c>
    </row>
    <row r="68" spans="1:14" ht="17.25" customHeight="1">
      <c r="A68" s="55">
        <v>2562</v>
      </c>
      <c r="B68" s="55">
        <v>2</v>
      </c>
      <c r="C68" s="55">
        <v>11</v>
      </c>
      <c r="D68" s="57">
        <v>7</v>
      </c>
      <c r="E68" s="57">
        <v>17</v>
      </c>
      <c r="F68" s="57">
        <v>23</v>
      </c>
      <c r="G68" s="57">
        <v>12</v>
      </c>
      <c r="H68" s="57">
        <v>5</v>
      </c>
      <c r="I68" s="57">
        <v>2</v>
      </c>
      <c r="J68" s="57">
        <v>2</v>
      </c>
      <c r="K68" s="57">
        <v>0</v>
      </c>
      <c r="L68" s="57">
        <v>0</v>
      </c>
      <c r="M68" s="57">
        <v>0</v>
      </c>
      <c r="N68" s="56">
        <f t="shared" si="5"/>
        <v>81</v>
      </c>
    </row>
    <row r="69" spans="1:14" ht="17.25" customHeight="1">
      <c r="A69" s="55">
        <v>2563</v>
      </c>
      <c r="B69" s="55">
        <v>8</v>
      </c>
      <c r="C69" s="55">
        <v>10</v>
      </c>
      <c r="D69" s="57">
        <v>13</v>
      </c>
      <c r="E69" s="57">
        <v>17</v>
      </c>
      <c r="F69" s="57">
        <v>21</v>
      </c>
      <c r="G69" s="57">
        <v>11</v>
      </c>
      <c r="H69" s="57">
        <v>12</v>
      </c>
      <c r="I69" s="57">
        <v>1</v>
      </c>
      <c r="J69" s="57">
        <v>0</v>
      </c>
      <c r="K69" s="57">
        <v>2</v>
      </c>
      <c r="L69" s="57">
        <v>1</v>
      </c>
      <c r="M69" s="57">
        <v>4</v>
      </c>
      <c r="N69" s="56">
        <f t="shared" si="5"/>
        <v>100</v>
      </c>
    </row>
    <row r="70" spans="1:14" ht="17.25" customHeight="1">
      <c r="A70" s="55">
        <v>2564</v>
      </c>
      <c r="B70" s="55">
        <v>10</v>
      </c>
      <c r="C70" s="55">
        <v>13</v>
      </c>
      <c r="D70" s="57">
        <v>15</v>
      </c>
      <c r="E70" s="57">
        <v>18</v>
      </c>
      <c r="F70" s="57">
        <v>17</v>
      </c>
      <c r="G70" s="57">
        <v>21</v>
      </c>
      <c r="H70" s="57">
        <v>15</v>
      </c>
      <c r="I70" s="57">
        <v>5</v>
      </c>
      <c r="J70" s="57">
        <v>0</v>
      </c>
      <c r="K70" s="57">
        <v>4</v>
      </c>
      <c r="L70" s="57">
        <v>3</v>
      </c>
      <c r="M70" s="57">
        <v>9</v>
      </c>
      <c r="N70" s="56">
        <f t="shared" si="5"/>
        <v>130</v>
      </c>
    </row>
    <row r="71" spans="1:14" ht="19.5">
      <c r="A71" s="55">
        <v>2565</v>
      </c>
      <c r="B71" s="55">
        <v>10</v>
      </c>
      <c r="C71" s="55">
        <v>14</v>
      </c>
      <c r="D71" s="57">
        <v>12</v>
      </c>
      <c r="E71" s="57">
        <v>17</v>
      </c>
      <c r="F71" s="57">
        <v>17</v>
      </c>
      <c r="G71" s="57">
        <v>14</v>
      </c>
      <c r="H71" s="57">
        <v>13</v>
      </c>
      <c r="I71" s="57">
        <v>5</v>
      </c>
      <c r="J71" s="57">
        <v>1</v>
      </c>
      <c r="K71" s="57">
        <v>0</v>
      </c>
      <c r="L71" s="57">
        <v>2</v>
      </c>
      <c r="M71" s="57">
        <v>2</v>
      </c>
      <c r="N71" s="56">
        <f>SUM(B71:M71)</f>
        <v>107</v>
      </c>
    </row>
    <row r="72" spans="1:14" ht="19.5">
      <c r="A72" s="53">
        <v>2566</v>
      </c>
      <c r="B72" s="53">
        <v>3</v>
      </c>
      <c r="C72" s="53">
        <v>9</v>
      </c>
      <c r="D72" s="58">
        <v>17</v>
      </c>
      <c r="E72" s="58">
        <v>17</v>
      </c>
      <c r="F72" s="58">
        <v>19</v>
      </c>
      <c r="G72" s="58">
        <v>21</v>
      </c>
      <c r="H72" s="58">
        <v>17</v>
      </c>
      <c r="I72" s="58">
        <v>3</v>
      </c>
      <c r="J72" s="58"/>
      <c r="K72" s="58"/>
      <c r="L72" s="58"/>
      <c r="M72" s="58"/>
      <c r="N72" s="54">
        <f>SUM(B72:M72)</f>
        <v>106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9" t="s">
        <v>25</v>
      </c>
      <c r="S17" s="79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42">$N$58</f>
        <v>1398.0503623188404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1398.0503623188404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1398.0503623188404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1398.0503623188404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1398.0503623188404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1398.0503623188404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1398.0503623188404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1398.0503623188404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1398.0503623188404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1398.0503623188404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1398.0503623188404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1398.0503623188404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1398.0503623188404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1398.0503623188404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1398.0503623188404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1398.0503623188404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1398.0503623188404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 aca="true" t="shared" si="1" ref="N35:N40">SUM(B35:M35)</f>
        <v>1107.3</v>
      </c>
      <c r="O35" s="34">
        <f>ตารางปริมาณน้ำฝนรายปี!O21</f>
        <v>105</v>
      </c>
      <c r="R35" s="40">
        <f t="shared" si="0"/>
        <v>1398.0503623188404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 t="shared" si="1"/>
        <v>1259.4</v>
      </c>
      <c r="O36" s="34">
        <f>ตารางปริมาณน้ำฝนรายปี!O22</f>
        <v>125</v>
      </c>
      <c r="R36" s="40">
        <f t="shared" si="0"/>
        <v>1398.0503623188404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 t="shared" si="1"/>
        <v>1584.5</v>
      </c>
      <c r="O37" s="34">
        <f>ตารางปริมาณน้ำฝนรายปี!O23</f>
        <v>143</v>
      </c>
      <c r="R37" s="40">
        <f t="shared" si="0"/>
        <v>1398.0503623188404</v>
      </c>
    </row>
    <row r="38" spans="1:18" ht="12" customHeight="1">
      <c r="A38" s="59">
        <v>2561</v>
      </c>
      <c r="B38" s="60">
        <v>124.9</v>
      </c>
      <c r="C38" s="60">
        <v>179.3</v>
      </c>
      <c r="D38" s="60">
        <v>106.3</v>
      </c>
      <c r="E38" s="60">
        <v>172.3</v>
      </c>
      <c r="F38" s="60">
        <v>345.5</v>
      </c>
      <c r="G38" s="60">
        <v>286.1</v>
      </c>
      <c r="H38" s="60">
        <v>81.1</v>
      </c>
      <c r="I38" s="60">
        <v>35.6</v>
      </c>
      <c r="J38" s="60">
        <v>15.7</v>
      </c>
      <c r="K38" s="60">
        <v>29.8</v>
      </c>
      <c r="L38" s="60">
        <v>0.3</v>
      </c>
      <c r="M38" s="60">
        <v>6.2</v>
      </c>
      <c r="N38" s="60">
        <f t="shared" si="1"/>
        <v>1383.1</v>
      </c>
      <c r="O38" s="61">
        <f>ตารางปริมาณน้ำฝนรายปี!O24</f>
        <v>120</v>
      </c>
      <c r="R38" s="40">
        <f t="shared" si="0"/>
        <v>1398.0503623188404</v>
      </c>
    </row>
    <row r="39" spans="1:18" ht="12" customHeight="1">
      <c r="A39" s="33">
        <v>2562</v>
      </c>
      <c r="B39" s="41">
        <v>21.5</v>
      </c>
      <c r="C39" s="41">
        <v>81.3</v>
      </c>
      <c r="D39" s="41">
        <v>70</v>
      </c>
      <c r="E39" s="41">
        <v>319.8</v>
      </c>
      <c r="F39" s="41">
        <v>389.9</v>
      </c>
      <c r="G39" s="41">
        <v>83.9</v>
      </c>
      <c r="H39" s="41">
        <v>28.7</v>
      </c>
      <c r="I39" s="41">
        <v>16.8</v>
      </c>
      <c r="J39" s="41">
        <v>2.4</v>
      </c>
      <c r="K39" s="41">
        <v>0</v>
      </c>
      <c r="L39" s="41">
        <v>0</v>
      </c>
      <c r="M39" s="41">
        <v>0</v>
      </c>
      <c r="N39" s="41">
        <f t="shared" si="1"/>
        <v>1014.3</v>
      </c>
      <c r="O39" s="34">
        <f>ตารางปริมาณน้ำฝนรายปี!O25</f>
        <v>81</v>
      </c>
      <c r="R39" s="40">
        <f t="shared" si="0"/>
        <v>1398.0503623188404</v>
      </c>
    </row>
    <row r="40" spans="1:18" ht="12" customHeight="1">
      <c r="A40" s="59">
        <v>2563</v>
      </c>
      <c r="B40" s="60">
        <v>71.8</v>
      </c>
      <c r="C40" s="60">
        <v>105.2</v>
      </c>
      <c r="D40" s="60">
        <v>202.9</v>
      </c>
      <c r="E40" s="60">
        <v>140.5</v>
      </c>
      <c r="F40" s="60">
        <v>315.9</v>
      </c>
      <c r="G40" s="60">
        <v>62.7</v>
      </c>
      <c r="H40" s="60">
        <v>39.3</v>
      </c>
      <c r="I40" s="60">
        <v>9.5</v>
      </c>
      <c r="J40" s="60">
        <v>0</v>
      </c>
      <c r="K40" s="60">
        <v>8.4</v>
      </c>
      <c r="L40" s="60">
        <v>23</v>
      </c>
      <c r="M40" s="60">
        <v>25.6</v>
      </c>
      <c r="N40" s="60">
        <f t="shared" si="1"/>
        <v>1004.8</v>
      </c>
      <c r="O40" s="61">
        <f>ตารางปริมาณน้ำฝนรายปี!O26</f>
        <v>100</v>
      </c>
      <c r="R40" s="40">
        <f t="shared" si="0"/>
        <v>1398.0503623188404</v>
      </c>
    </row>
    <row r="41" spans="1:18" ht="12" customHeight="1">
      <c r="A41" s="72">
        <v>2564</v>
      </c>
      <c r="B41" s="73">
        <v>173.5</v>
      </c>
      <c r="C41" s="73">
        <v>193</v>
      </c>
      <c r="D41" s="73">
        <v>159.30000000000004</v>
      </c>
      <c r="E41" s="73">
        <v>105.69999999999999</v>
      </c>
      <c r="F41" s="73">
        <v>303.69999999999993</v>
      </c>
      <c r="G41" s="73">
        <v>201.79999999999998</v>
      </c>
      <c r="H41" s="73">
        <v>228.1</v>
      </c>
      <c r="I41" s="73">
        <v>68.9</v>
      </c>
      <c r="J41" s="73">
        <v>0</v>
      </c>
      <c r="K41" s="73">
        <v>30.5</v>
      </c>
      <c r="L41" s="73">
        <v>42.4</v>
      </c>
      <c r="M41" s="73">
        <v>113.1</v>
      </c>
      <c r="N41" s="73">
        <v>1620</v>
      </c>
      <c r="O41" s="74">
        <v>130</v>
      </c>
      <c r="R41" s="40">
        <f t="shared" si="0"/>
        <v>1398.0503623188404</v>
      </c>
    </row>
    <row r="42" spans="1:18" ht="12" customHeight="1">
      <c r="A42" s="33">
        <v>2565</v>
      </c>
      <c r="B42" s="41">
        <v>133.5</v>
      </c>
      <c r="C42" s="41">
        <v>222.4</v>
      </c>
      <c r="D42" s="41">
        <v>152.79999999999998</v>
      </c>
      <c r="E42" s="41">
        <v>356.19999999999993</v>
      </c>
      <c r="F42" s="41">
        <v>320.40000000000003</v>
      </c>
      <c r="G42" s="41">
        <v>187.50000000000003</v>
      </c>
      <c r="H42" s="41">
        <v>103.2</v>
      </c>
      <c r="I42" s="41">
        <v>55.7</v>
      </c>
      <c r="J42" s="41">
        <v>0.7</v>
      </c>
      <c r="K42" s="41">
        <v>0</v>
      </c>
      <c r="L42" s="41">
        <v>15.200000000000001</v>
      </c>
      <c r="M42" s="41">
        <v>13.7</v>
      </c>
      <c r="N42" s="41">
        <v>1561.3000000000002</v>
      </c>
      <c r="O42" s="34">
        <v>107</v>
      </c>
      <c r="R42" s="40">
        <f t="shared" si="0"/>
        <v>1398.0503623188404</v>
      </c>
    </row>
    <row r="43" spans="1:18" ht="12" customHeight="1">
      <c r="A43" s="69">
        <v>2566</v>
      </c>
      <c r="B43" s="70">
        <v>2.2</v>
      </c>
      <c r="C43" s="70">
        <v>144.89999999999998</v>
      </c>
      <c r="D43" s="70">
        <v>130.5</v>
      </c>
      <c r="E43" s="70">
        <v>166.09999999999997</v>
      </c>
      <c r="F43" s="70">
        <v>222.20000000000002</v>
      </c>
      <c r="G43" s="70">
        <v>233.29999999999998</v>
      </c>
      <c r="H43" s="70">
        <v>162.79999999999998</v>
      </c>
      <c r="I43" s="70">
        <v>8.4</v>
      </c>
      <c r="J43" s="70"/>
      <c r="K43" s="70"/>
      <c r="L43" s="70"/>
      <c r="M43" s="70"/>
      <c r="N43" s="70">
        <v>1070.4</v>
      </c>
      <c r="O43" s="71">
        <v>106</v>
      </c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173.5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92.80000000000001</v>
      </c>
      <c r="J57" s="37">
        <v>85.7</v>
      </c>
      <c r="K57" s="37">
        <v>70.5</v>
      </c>
      <c r="L57" s="37">
        <v>42.4</v>
      </c>
      <c r="M57" s="37">
        <v>127.3</v>
      </c>
      <c r="N57" s="37">
        <v>1658.9</v>
      </c>
      <c r="O57" s="47">
        <v>143</v>
      </c>
    </row>
    <row r="58" spans="1:15" ht="15" customHeight="1">
      <c r="A58" s="36" t="s">
        <v>18</v>
      </c>
      <c r="B58" s="37">
        <v>97.83478260869566</v>
      </c>
      <c r="C58" s="37">
        <v>201.17391304347825</v>
      </c>
      <c r="D58" s="37">
        <v>133.20416666666668</v>
      </c>
      <c r="E58" s="37">
        <v>227.19999999999996</v>
      </c>
      <c r="F58" s="37">
        <v>291.4333333333333</v>
      </c>
      <c r="G58" s="37">
        <v>240.6208333333333</v>
      </c>
      <c r="H58" s="37">
        <v>95.17083333333333</v>
      </c>
      <c r="I58" s="37">
        <v>27.991666666666664</v>
      </c>
      <c r="J58" s="37">
        <v>13.133333333333333</v>
      </c>
      <c r="K58" s="37">
        <v>18.57916666666667</v>
      </c>
      <c r="L58" s="37">
        <v>12.429166666666667</v>
      </c>
      <c r="M58" s="37">
        <v>39.279166666666676</v>
      </c>
      <c r="N58" s="37">
        <v>1398.0503623188404</v>
      </c>
      <c r="O58" s="47">
        <v>115.69565217391305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40.89999999999999</v>
      </c>
      <c r="E59" s="39">
        <v>78.5</v>
      </c>
      <c r="F59" s="39">
        <v>122.9</v>
      </c>
      <c r="G59" s="39">
        <v>62.7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1004.8</v>
      </c>
      <c r="O59" s="48">
        <v>81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2008-07-29T02:36:13Z</cp:lastPrinted>
  <dcterms:created xsi:type="dcterms:W3CDTF">2008-02-06T03:22:38Z</dcterms:created>
  <dcterms:modified xsi:type="dcterms:W3CDTF">2023-12-25T03:20:13Z</dcterms:modified>
  <cp:category/>
  <cp:version/>
  <cp:contentType/>
  <cp:contentStatus/>
</cp:coreProperties>
</file>