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85" windowHeight="652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<sst xmlns="http://schemas.openxmlformats.org/spreadsheetml/2006/main" count="52" uniqueCount="23">
  <si>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</si>
  <si>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</si>
  <si>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</si>
  <si>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</si>
  <si>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</si>
  <si>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</si>
  <si>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</si>
  <si>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</si>
  <si>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</si>
  <si>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</si>
  <si>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</si>
  <si>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</si>
  <si>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</si>
  <si>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</si>
  <si>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</si>
  <si>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 xml:space="preserve"> </t>
  </si>
  <si>
    <t>ปริมาณน้ำฝนรายเดือน  -  มิลลิเมตร</t>
  </si>
  <si>
    <t>ปีน้ำ</t>
  </si>
  <si>
    <t>-</t>
  </si>
  <si>
    <t>สูงสุด</t>
  </si>
  <si>
    <t>ต่ำสุด</t>
  </si>
  <si>
    <t>สถานี : 73082 อ.เชียงม่วน  จ.พะเยา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</si>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</sst>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"/>
    <numFmt numFmtId="188" formatCode="General_)"/>
    <numFmt numFmtId="189" formatCode="dd\ ดดด\ yyyy"/>
    <numFmt numFmtId="190" formatCode="yyyy"/>
    <numFmt numFmtId="191" formatCode="\ \ \ bbbb"/>
    <numFmt numFmtId="192" formatCode="mmm\-yyyy"/>
    <numFmt numFmtId="193" formatCode="bbbb"/>
    <numFmt numFmtId="194" formatCode="0.000_)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75"/>
      <color indexed="8"/>
      <name val="AngsanaUPC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6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8" fontId="0" fillId="0" borderId="0">
      <alignment/>
      <protection/>
    </xf>
  </cellStyleXfs>
  <cellXfs count="50">
    <xf numFmtId="182" fontId="0" fillId="0" borderId="0" xfId="0" applyAlignment="1">
      <alignment/>
    </xf>
    <xf numFmtId="182" fontId="9" fillId="0" borderId="0" xfId="0" applyFont="1" applyAlignment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  <protection/>
    </xf>
    <xf numFmtId="182" fontId="9" fillId="0" borderId="0" xfId="0" applyFont="1" applyBorder="1" applyAlignment="1">
      <alignment horizontal="center" vertical="center"/>
    </xf>
    <xf numFmtId="1" fontId="8" fillId="0" borderId="11" xfId="0" applyNumberFormat="1" applyFont="1" applyBorder="1" applyAlignment="1" applyProtection="1">
      <alignment horizontal="center" vertical="center"/>
      <protection/>
    </xf>
    <xf numFmtId="185" fontId="8" fillId="0" borderId="12" xfId="0" applyNumberFormat="1" applyFont="1" applyBorder="1" applyAlignment="1" applyProtection="1">
      <alignment horizontal="center" vertical="center"/>
      <protection/>
    </xf>
    <xf numFmtId="185" fontId="8" fillId="0" borderId="13" xfId="0" applyNumberFormat="1" applyFont="1" applyBorder="1" applyAlignment="1" applyProtection="1">
      <alignment horizontal="center" vertical="center"/>
      <protection/>
    </xf>
    <xf numFmtId="185" fontId="8" fillId="0" borderId="14" xfId="0" applyNumberFormat="1" applyFont="1" applyBorder="1" applyAlignment="1" applyProtection="1">
      <alignment horizontal="center" vertical="center"/>
      <protection/>
    </xf>
    <xf numFmtId="185" fontId="8" fillId="0" borderId="15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Border="1" applyAlignment="1" applyProtection="1">
      <alignment horizontal="center" vertical="center"/>
      <protection/>
    </xf>
    <xf numFmtId="191" fontId="9" fillId="0" borderId="16" xfId="63" applyNumberFormat="1" applyFont="1" applyBorder="1" applyAlignment="1">
      <alignment horizontal="right"/>
      <protection/>
    </xf>
    <xf numFmtId="185" fontId="9" fillId="0" borderId="17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8" xfId="0" applyNumberFormat="1" applyFont="1" applyBorder="1" applyAlignment="1" applyProtection="1">
      <alignment horizontal="right" vertical="center"/>
      <protection/>
    </xf>
    <xf numFmtId="185" fontId="9" fillId="0" borderId="19" xfId="0" applyNumberFormat="1" applyFont="1" applyBorder="1" applyAlignment="1" applyProtection="1">
      <alignment horizontal="right" vertical="center"/>
      <protection/>
    </xf>
    <xf numFmtId="185" fontId="9" fillId="0" borderId="20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 applyProtection="1">
      <alignment horizontal="right" vertical="center"/>
      <protection/>
    </xf>
    <xf numFmtId="185" fontId="9" fillId="0" borderId="22" xfId="0" applyNumberFormat="1" applyFont="1" applyBorder="1" applyAlignment="1" applyProtection="1">
      <alignment horizontal="right" vertical="center"/>
      <protection/>
    </xf>
    <xf numFmtId="185" fontId="9" fillId="0" borderId="23" xfId="0" applyNumberFormat="1" applyFont="1" applyBorder="1" applyAlignment="1" applyProtection="1">
      <alignment horizontal="right" vertical="center"/>
      <protection/>
    </xf>
    <xf numFmtId="185" fontId="9" fillId="0" borderId="24" xfId="0" applyNumberFormat="1" applyFont="1" applyBorder="1" applyAlignment="1" applyProtection="1">
      <alignment horizontal="right" vertical="center"/>
      <protection/>
    </xf>
    <xf numFmtId="3" fontId="9" fillId="0" borderId="24" xfId="0" applyNumberFormat="1" applyFont="1" applyBorder="1" applyAlignment="1" applyProtection="1">
      <alignment horizontal="right" vertical="center"/>
      <protection/>
    </xf>
    <xf numFmtId="3" fontId="9" fillId="0" borderId="24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/>
      <protection/>
    </xf>
    <xf numFmtId="185" fontId="9" fillId="0" borderId="25" xfId="0" applyNumberFormat="1" applyFont="1" applyBorder="1" applyAlignment="1" applyProtection="1">
      <alignment horizontal="right" vertical="center"/>
      <protection/>
    </xf>
    <xf numFmtId="185" fontId="9" fillId="0" borderId="26" xfId="0" applyNumberFormat="1" applyFont="1" applyBorder="1" applyAlignment="1" applyProtection="1">
      <alignment horizontal="right" vertical="center"/>
      <protection/>
    </xf>
    <xf numFmtId="185" fontId="9" fillId="0" borderId="27" xfId="0" applyNumberFormat="1" applyFont="1" applyBorder="1" applyAlignment="1" applyProtection="1">
      <alignment horizontal="right" vertical="center"/>
      <protection/>
    </xf>
    <xf numFmtId="182" fontId="8" fillId="0" borderId="0" xfId="0" applyFont="1" applyAlignment="1" applyProtection="1">
      <alignment horizontal="center" vertical="center"/>
      <protection/>
    </xf>
    <xf numFmtId="182" fontId="8" fillId="0" borderId="0" xfId="0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" fontId="8" fillId="0" borderId="28" xfId="0" applyNumberFormat="1" applyFont="1" applyBorder="1" applyAlignment="1" applyProtection="1">
      <alignment horizontal="center" vertical="center"/>
      <protection/>
    </xf>
    <xf numFmtId="185" fontId="9" fillId="0" borderId="28" xfId="0" applyNumberFormat="1" applyFont="1" applyBorder="1" applyAlignment="1" applyProtection="1">
      <alignment horizontal="right" vertical="center"/>
      <protection/>
    </xf>
    <xf numFmtId="185" fontId="9" fillId="0" borderId="29" xfId="0" applyNumberFormat="1" applyFont="1" applyBorder="1" applyAlignment="1" applyProtection="1">
      <alignment horizontal="right" vertical="center"/>
      <protection/>
    </xf>
    <xf numFmtId="3" fontId="9" fillId="0" borderId="3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 vertical="center"/>
    </xf>
    <xf numFmtId="1" fontId="8" fillId="0" borderId="31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 applyProtection="1">
      <alignment horizontal="center" vertical="center"/>
      <protection/>
    </xf>
    <xf numFmtId="3" fontId="9" fillId="0" borderId="31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 applyProtection="1">
      <alignment horizontal="right" vertical="center"/>
      <protection/>
    </xf>
    <xf numFmtId="185" fontId="9" fillId="0" borderId="33" xfId="0" applyNumberFormat="1" applyFont="1" applyBorder="1" applyAlignment="1" applyProtection="1">
      <alignment horizontal="right" vertical="center"/>
      <protection/>
    </xf>
    <xf numFmtId="185" fontId="8" fillId="0" borderId="0" xfId="0" applyNumberFormat="1" applyFont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อ.เชียงม่วน จ.พะเยา</a:t>
            </a:r>
          </a:p>
        </c:rich>
      </c:tx>
      <c:layout>
        <c:manualLayout>
          <c:xMode val="factor"/>
          <c:yMode val="factor"/>
          <c:x val="-0.020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625"/>
          <c:w val="0.965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MONTHLY!$A$5:$A$50</c:f>
              <c:numCache/>
            </c:numRef>
          </c:cat>
          <c:val>
            <c:numRef>
              <c:f>MONTHLY!$N$5:$N$50</c:f>
              <c:numCache/>
            </c:numRef>
          </c:val>
        </c:ser>
        <c:axId val="16072043"/>
        <c:axId val="10430660"/>
      </c:barChart>
      <c:lineChart>
        <c:grouping val="standard"/>
        <c:varyColors val="0"/>
        <c:ser>
          <c:idx val="1"/>
          <c:order val="1"/>
          <c:tx>
            <c:v>ปริมาณน้ำเฉลี่ย 1152.3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MONTHLY!$A$5:$A$50</c:f>
              <c:numCache/>
            </c:numRef>
          </c:cat>
          <c:val>
            <c:numRef>
              <c:f>MONTHLY!$P$5:$P$50</c:f>
              <c:numCache/>
            </c:numRef>
          </c:val>
          <c:smooth val="0"/>
        </c:ser>
        <c:axId val="16072043"/>
        <c:axId val="10430660"/>
      </c:lineChart>
      <c:dateAx>
        <c:axId val="16072043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0430660"/>
        <c:crosses val="autoZero"/>
        <c:auto val="0"/>
        <c:baseTimeUnit val="years"/>
        <c:majorUnit val="4"/>
        <c:majorTimeUnit val="years"/>
        <c:minorUnit val="1"/>
        <c:minorTimeUnit val="years"/>
        <c:noMultiLvlLbl val="0"/>
      </c:dateAx>
      <c:valAx>
        <c:axId val="1043066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6072043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3"/>
          <c:y val="0.19875"/>
          <c:w val="0.341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4</xdr:row>
      <xdr:rowOff>114300</xdr:rowOff>
    </xdr:from>
    <xdr:to>
      <xdr:col>27</xdr:col>
      <xdr:colOff>400050</xdr:colOff>
      <xdr:row>28</xdr:row>
      <xdr:rowOff>238125</xdr:rowOff>
    </xdr:to>
    <xdr:graphicFrame>
      <xdr:nvGraphicFramePr>
        <xdr:cNvPr id="1" name="Chart 2"/>
        <xdr:cNvGraphicFramePr/>
      </xdr:nvGraphicFramePr>
      <xdr:xfrm>
        <a:off x="7553325" y="1228725"/>
        <a:ext cx="519112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"/>
  <sheetViews>
    <sheetView showGridLines="0" tabSelected="1" zoomScalePageLayoutView="0" workbookViewId="0" topLeftCell="A42">
      <selection activeCell="AF23" sqref="AF23"/>
    </sheetView>
  </sheetViews>
  <sheetFormatPr defaultColWidth="6.8515625" defaultRowHeight="12.75"/>
  <cols>
    <col min="1" max="1" width="6.8515625" style="32" customWidth="1"/>
    <col min="2" max="16384" width="6.8515625" style="1" customWidth="1"/>
  </cols>
  <sheetData>
    <row r="1" spans="1:15" ht="30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3" customFormat="1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" customHeight="1">
      <c r="A4" s="4" t="s">
        <v>17</v>
      </c>
      <c r="B4" s="5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8" t="s">
        <v>12</v>
      </c>
      <c r="O4" s="9" t="s">
        <v>14</v>
      </c>
    </row>
    <row r="5" spans="1:16" ht="18" customHeight="1">
      <c r="A5" s="10">
        <v>28819</v>
      </c>
      <c r="B5" s="11">
        <v>0</v>
      </c>
      <c r="C5" s="12" t="s">
        <v>18</v>
      </c>
      <c r="D5" s="13">
        <v>120.8</v>
      </c>
      <c r="E5" s="13">
        <v>362.9</v>
      </c>
      <c r="F5" s="13">
        <v>291.9</v>
      </c>
      <c r="G5" s="13">
        <v>284</v>
      </c>
      <c r="H5" s="13">
        <v>79.9</v>
      </c>
      <c r="I5" s="13">
        <v>0</v>
      </c>
      <c r="J5" s="13">
        <v>0</v>
      </c>
      <c r="K5" s="13">
        <v>0</v>
      </c>
      <c r="L5" s="13">
        <v>10</v>
      </c>
      <c r="M5" s="14">
        <v>0</v>
      </c>
      <c r="N5" s="15">
        <f>+SUM(B5:M5)</f>
        <v>1149.5</v>
      </c>
      <c r="O5" s="16">
        <v>64</v>
      </c>
      <c r="P5" s="33">
        <v>1152.3</v>
      </c>
    </row>
    <row r="6" spans="1:16" ht="18" customHeight="1">
      <c r="A6" s="10">
        <v>29184</v>
      </c>
      <c r="B6" s="17">
        <v>70.4</v>
      </c>
      <c r="C6" s="18">
        <v>302.4</v>
      </c>
      <c r="D6" s="18">
        <v>159.2</v>
      </c>
      <c r="E6" s="18">
        <v>108.1</v>
      </c>
      <c r="F6" s="18">
        <v>187.4</v>
      </c>
      <c r="G6" s="18">
        <v>83.2</v>
      </c>
      <c r="H6" s="18">
        <v>63.6</v>
      </c>
      <c r="I6" s="18">
        <v>0</v>
      </c>
      <c r="J6" s="18">
        <v>0</v>
      </c>
      <c r="K6" s="18">
        <v>0</v>
      </c>
      <c r="L6" s="18">
        <v>0</v>
      </c>
      <c r="M6" s="19">
        <v>28</v>
      </c>
      <c r="N6" s="20">
        <f>+SUM(B6:M6)</f>
        <v>1002.3000000000001</v>
      </c>
      <c r="O6" s="21">
        <v>63</v>
      </c>
      <c r="P6" s="33">
        <v>1152.3</v>
      </c>
    </row>
    <row r="7" spans="1:16" ht="18" customHeight="1">
      <c r="A7" s="10">
        <v>29550</v>
      </c>
      <c r="B7" s="17">
        <v>96.8</v>
      </c>
      <c r="C7" s="18">
        <v>171.5</v>
      </c>
      <c r="D7" s="18">
        <v>206.8</v>
      </c>
      <c r="E7" s="18">
        <v>176.9</v>
      </c>
      <c r="F7" s="18">
        <v>258.8</v>
      </c>
      <c r="G7" s="18">
        <v>183.9</v>
      </c>
      <c r="H7" s="18">
        <v>82</v>
      </c>
      <c r="I7" s="18">
        <v>0</v>
      </c>
      <c r="J7" s="18">
        <v>22</v>
      </c>
      <c r="K7" s="18">
        <v>1.3</v>
      </c>
      <c r="L7" s="18">
        <v>0</v>
      </c>
      <c r="M7" s="19">
        <v>0</v>
      </c>
      <c r="N7" s="20">
        <f aca="true" t="shared" si="0" ref="N7:N30">+SUM(B7:M7)</f>
        <v>1200</v>
      </c>
      <c r="O7" s="21">
        <v>66</v>
      </c>
      <c r="P7" s="33">
        <v>1152.3</v>
      </c>
    </row>
    <row r="8" spans="1:16" ht="18" customHeight="1">
      <c r="A8" s="10">
        <v>29915</v>
      </c>
      <c r="B8" s="17">
        <v>67</v>
      </c>
      <c r="C8" s="18">
        <v>326.8</v>
      </c>
      <c r="D8" s="18">
        <v>39.3</v>
      </c>
      <c r="E8" s="18">
        <v>366.3</v>
      </c>
      <c r="F8" s="18">
        <v>236.8</v>
      </c>
      <c r="G8" s="18">
        <v>57.3</v>
      </c>
      <c r="H8" s="18">
        <v>107.5</v>
      </c>
      <c r="I8" s="18">
        <v>74.6</v>
      </c>
      <c r="J8" s="18">
        <v>0</v>
      </c>
      <c r="K8" s="18">
        <v>0</v>
      </c>
      <c r="L8" s="18">
        <v>0</v>
      </c>
      <c r="M8" s="19">
        <v>2.8</v>
      </c>
      <c r="N8" s="20">
        <f t="shared" si="0"/>
        <v>1278.3999999999999</v>
      </c>
      <c r="O8" s="21">
        <v>70</v>
      </c>
      <c r="P8" s="33">
        <v>1152.3</v>
      </c>
    </row>
    <row r="9" spans="1:16" ht="18" customHeight="1">
      <c r="A9" s="10">
        <v>30280</v>
      </c>
      <c r="B9" s="17">
        <v>233.8</v>
      </c>
      <c r="C9" s="18">
        <v>70.3</v>
      </c>
      <c r="D9" s="18">
        <v>64.5</v>
      </c>
      <c r="E9" s="18">
        <v>101</v>
      </c>
      <c r="F9" s="18">
        <v>171.9</v>
      </c>
      <c r="G9" s="18">
        <v>164.3</v>
      </c>
      <c r="H9" s="18">
        <v>43.3</v>
      </c>
      <c r="I9" s="18">
        <v>0</v>
      </c>
      <c r="J9" s="18">
        <v>0</v>
      </c>
      <c r="K9" s="18">
        <v>0</v>
      </c>
      <c r="L9" s="18">
        <v>0</v>
      </c>
      <c r="M9" s="19">
        <v>0.5</v>
      </c>
      <c r="N9" s="20">
        <f t="shared" si="0"/>
        <v>849.5999999999999</v>
      </c>
      <c r="O9" s="21">
        <v>57</v>
      </c>
      <c r="P9" s="33">
        <v>1152.3</v>
      </c>
    </row>
    <row r="10" spans="1:16" ht="18" customHeight="1">
      <c r="A10" s="10">
        <v>30645</v>
      </c>
      <c r="B10" s="17">
        <v>44.7</v>
      </c>
      <c r="C10" s="18">
        <v>262.9</v>
      </c>
      <c r="D10" s="18">
        <v>128.2</v>
      </c>
      <c r="E10" s="18">
        <v>242.4</v>
      </c>
      <c r="F10" s="18">
        <v>206.4</v>
      </c>
      <c r="G10" s="18">
        <v>234.5</v>
      </c>
      <c r="H10" s="18">
        <v>23.3</v>
      </c>
      <c r="I10" s="18">
        <v>47</v>
      </c>
      <c r="J10" s="18">
        <v>19.4</v>
      </c>
      <c r="K10" s="18">
        <v>0</v>
      </c>
      <c r="L10" s="18">
        <v>35</v>
      </c>
      <c r="M10" s="19">
        <v>34</v>
      </c>
      <c r="N10" s="20">
        <f t="shared" si="0"/>
        <v>1277.8</v>
      </c>
      <c r="O10" s="21">
        <v>82</v>
      </c>
      <c r="P10" s="33">
        <v>1152.3</v>
      </c>
    </row>
    <row r="11" spans="1:16" ht="18" customHeight="1">
      <c r="A11" s="10">
        <v>31011</v>
      </c>
      <c r="B11" s="17">
        <v>116.8</v>
      </c>
      <c r="C11" s="18">
        <v>203.9</v>
      </c>
      <c r="D11" s="18">
        <v>119</v>
      </c>
      <c r="E11" s="18">
        <v>83.7</v>
      </c>
      <c r="F11" s="18">
        <v>149</v>
      </c>
      <c r="G11" s="18">
        <v>166.8</v>
      </c>
      <c r="H11" s="18">
        <v>103.2</v>
      </c>
      <c r="I11" s="18">
        <v>3.5</v>
      </c>
      <c r="J11" s="18">
        <v>0</v>
      </c>
      <c r="K11" s="18">
        <v>0</v>
      </c>
      <c r="L11" s="18">
        <v>1.5</v>
      </c>
      <c r="M11" s="19">
        <v>0</v>
      </c>
      <c r="N11" s="20">
        <f t="shared" si="0"/>
        <v>947.4000000000001</v>
      </c>
      <c r="O11" s="21">
        <v>81</v>
      </c>
      <c r="P11" s="33">
        <v>1152.3</v>
      </c>
    </row>
    <row r="12" spans="1:16" ht="18" customHeight="1">
      <c r="A12" s="10">
        <v>31376</v>
      </c>
      <c r="B12" s="17">
        <v>25.3</v>
      </c>
      <c r="C12" s="18">
        <v>98.7</v>
      </c>
      <c r="D12" s="18">
        <v>102.9</v>
      </c>
      <c r="E12" s="18">
        <v>143.4</v>
      </c>
      <c r="F12" s="18">
        <v>195.8</v>
      </c>
      <c r="G12" s="18">
        <v>198.8</v>
      </c>
      <c r="H12" s="18">
        <v>72.7</v>
      </c>
      <c r="I12" s="18">
        <v>104</v>
      </c>
      <c r="J12" s="18">
        <v>0</v>
      </c>
      <c r="K12" s="18">
        <v>0</v>
      </c>
      <c r="L12" s="18">
        <v>3</v>
      </c>
      <c r="M12" s="19">
        <v>10</v>
      </c>
      <c r="N12" s="20">
        <f t="shared" si="0"/>
        <v>954.6000000000001</v>
      </c>
      <c r="O12" s="21">
        <v>92</v>
      </c>
      <c r="P12" s="33">
        <v>1152.3</v>
      </c>
    </row>
    <row r="13" spans="1:16" ht="18" customHeight="1">
      <c r="A13" s="10">
        <v>31741</v>
      </c>
      <c r="B13" s="17">
        <v>66</v>
      </c>
      <c r="C13" s="18">
        <v>222.3</v>
      </c>
      <c r="D13" s="18">
        <v>109.5</v>
      </c>
      <c r="E13" s="18">
        <v>135</v>
      </c>
      <c r="F13" s="18">
        <v>221.5</v>
      </c>
      <c r="G13" s="18">
        <v>238.4</v>
      </c>
      <c r="H13" s="18">
        <v>52.8</v>
      </c>
      <c r="I13" s="18">
        <v>0</v>
      </c>
      <c r="J13" s="18">
        <v>23.5</v>
      </c>
      <c r="K13" s="18">
        <v>0</v>
      </c>
      <c r="L13" s="18">
        <v>3.6</v>
      </c>
      <c r="M13" s="19">
        <v>1</v>
      </c>
      <c r="N13" s="20">
        <f t="shared" si="0"/>
        <v>1073.6</v>
      </c>
      <c r="O13" s="21">
        <v>49</v>
      </c>
      <c r="P13" s="33">
        <v>1152.3</v>
      </c>
    </row>
    <row r="14" spans="1:16" ht="18" customHeight="1">
      <c r="A14" s="10">
        <v>32106</v>
      </c>
      <c r="B14" s="17">
        <v>16.5</v>
      </c>
      <c r="C14" s="18">
        <v>78.2</v>
      </c>
      <c r="D14" s="18">
        <v>115.1</v>
      </c>
      <c r="E14" s="18">
        <v>51.5</v>
      </c>
      <c r="F14" s="18">
        <v>334.4</v>
      </c>
      <c r="G14" s="18">
        <v>281.4</v>
      </c>
      <c r="H14" s="18">
        <v>75</v>
      </c>
      <c r="I14" s="18">
        <v>94.4</v>
      </c>
      <c r="J14" s="18">
        <v>0</v>
      </c>
      <c r="K14" s="18">
        <v>0</v>
      </c>
      <c r="L14" s="18">
        <v>22.5</v>
      </c>
      <c r="M14" s="19">
        <v>6.3</v>
      </c>
      <c r="N14" s="20">
        <f t="shared" si="0"/>
        <v>1075.3</v>
      </c>
      <c r="O14" s="21">
        <v>62</v>
      </c>
      <c r="P14" s="33">
        <v>1152.3</v>
      </c>
    </row>
    <row r="15" spans="1:16" ht="18" customHeight="1">
      <c r="A15" s="10">
        <v>32472</v>
      </c>
      <c r="B15" s="17">
        <v>197.3</v>
      </c>
      <c r="C15" s="18">
        <v>240.3</v>
      </c>
      <c r="D15" s="18">
        <v>211.8</v>
      </c>
      <c r="E15" s="18">
        <v>256.7</v>
      </c>
      <c r="F15" s="18">
        <v>290</v>
      </c>
      <c r="G15" s="18">
        <v>60.1</v>
      </c>
      <c r="H15" s="18">
        <v>87.1</v>
      </c>
      <c r="I15" s="18">
        <v>25.5</v>
      </c>
      <c r="J15" s="18">
        <v>0</v>
      </c>
      <c r="K15" s="18">
        <v>4.3</v>
      </c>
      <c r="L15" s="18">
        <v>0</v>
      </c>
      <c r="M15" s="19">
        <v>25.6</v>
      </c>
      <c r="N15" s="20">
        <f t="shared" si="0"/>
        <v>1398.6999999999998</v>
      </c>
      <c r="O15" s="21">
        <v>60</v>
      </c>
      <c r="P15" s="33">
        <v>1152.3</v>
      </c>
    </row>
    <row r="16" spans="1:16" ht="18" customHeight="1">
      <c r="A16" s="10">
        <v>32837</v>
      </c>
      <c r="B16" s="17">
        <v>16.7</v>
      </c>
      <c r="C16" s="18">
        <v>239.5</v>
      </c>
      <c r="D16" s="18">
        <v>50.4</v>
      </c>
      <c r="E16" s="18">
        <v>233.5</v>
      </c>
      <c r="F16" s="18">
        <v>228.5</v>
      </c>
      <c r="G16" s="18">
        <v>137</v>
      </c>
      <c r="H16" s="18">
        <v>44.3</v>
      </c>
      <c r="I16" s="18">
        <v>0</v>
      </c>
      <c r="J16" s="18">
        <v>0</v>
      </c>
      <c r="K16" s="18">
        <v>9.8</v>
      </c>
      <c r="L16" s="18">
        <v>10.1</v>
      </c>
      <c r="M16" s="19">
        <v>40.7</v>
      </c>
      <c r="N16" s="20">
        <f t="shared" si="0"/>
        <v>1010.4999999999999</v>
      </c>
      <c r="O16" s="21">
        <v>70</v>
      </c>
      <c r="P16" s="33">
        <v>1152.3</v>
      </c>
    </row>
    <row r="17" spans="1:16" ht="18" customHeight="1">
      <c r="A17" s="10">
        <v>33202</v>
      </c>
      <c r="B17" s="17">
        <v>124</v>
      </c>
      <c r="C17" s="18">
        <v>230.4</v>
      </c>
      <c r="D17" s="18">
        <v>38.5</v>
      </c>
      <c r="E17" s="18">
        <v>204</v>
      </c>
      <c r="F17" s="18">
        <v>96.2</v>
      </c>
      <c r="G17" s="18">
        <v>238.3</v>
      </c>
      <c r="H17" s="18">
        <v>57.7</v>
      </c>
      <c r="I17" s="18">
        <v>45</v>
      </c>
      <c r="J17" s="18">
        <v>0</v>
      </c>
      <c r="K17" s="18">
        <v>5.3</v>
      </c>
      <c r="L17" s="18">
        <v>0</v>
      </c>
      <c r="M17" s="19">
        <v>0</v>
      </c>
      <c r="N17" s="20">
        <f t="shared" si="0"/>
        <v>1039.4</v>
      </c>
      <c r="O17" s="21">
        <v>73</v>
      </c>
      <c r="P17" s="33">
        <v>1152.3</v>
      </c>
    </row>
    <row r="18" spans="1:16" ht="18" customHeight="1">
      <c r="A18" s="10">
        <v>33567</v>
      </c>
      <c r="B18" s="17">
        <v>41.3</v>
      </c>
      <c r="C18" s="18">
        <v>188.8</v>
      </c>
      <c r="D18" s="18">
        <v>73.4</v>
      </c>
      <c r="E18" s="18">
        <v>64.7</v>
      </c>
      <c r="F18" s="18">
        <v>203.9</v>
      </c>
      <c r="G18" s="18">
        <v>221.4</v>
      </c>
      <c r="H18" s="18">
        <v>73.6</v>
      </c>
      <c r="I18" s="18">
        <v>12.3</v>
      </c>
      <c r="J18" s="18">
        <v>0</v>
      </c>
      <c r="K18" s="18">
        <v>0</v>
      </c>
      <c r="L18" s="18">
        <v>64.9</v>
      </c>
      <c r="M18" s="19">
        <v>0</v>
      </c>
      <c r="N18" s="20">
        <f t="shared" si="0"/>
        <v>944.3</v>
      </c>
      <c r="O18" s="22">
        <v>67</v>
      </c>
      <c r="P18" s="33">
        <v>1152.3</v>
      </c>
    </row>
    <row r="19" spans="1:16" ht="18" customHeight="1">
      <c r="A19" s="10">
        <v>33933</v>
      </c>
      <c r="B19" s="17">
        <v>25.6</v>
      </c>
      <c r="C19" s="18">
        <v>29.3</v>
      </c>
      <c r="D19" s="18">
        <v>69.2</v>
      </c>
      <c r="E19" s="18">
        <v>231.6</v>
      </c>
      <c r="F19" s="18">
        <v>93.4</v>
      </c>
      <c r="G19" s="18">
        <v>198.4</v>
      </c>
      <c r="H19" s="18">
        <v>99.8</v>
      </c>
      <c r="I19" s="18">
        <v>0</v>
      </c>
      <c r="J19" s="18">
        <v>95.2</v>
      </c>
      <c r="K19" s="18">
        <v>0</v>
      </c>
      <c r="L19" s="18">
        <v>0</v>
      </c>
      <c r="M19" s="19">
        <v>74.1</v>
      </c>
      <c r="N19" s="20">
        <f t="shared" si="0"/>
        <v>916.6</v>
      </c>
      <c r="O19" s="22">
        <v>61</v>
      </c>
      <c r="P19" s="33">
        <v>1152.3</v>
      </c>
    </row>
    <row r="20" spans="1:16" ht="18" customHeight="1">
      <c r="A20" s="10">
        <v>34298</v>
      </c>
      <c r="B20" s="17">
        <v>71.4</v>
      </c>
      <c r="C20" s="18">
        <v>233.2</v>
      </c>
      <c r="D20" s="18">
        <v>121.5</v>
      </c>
      <c r="E20" s="18">
        <v>86.7</v>
      </c>
      <c r="F20" s="18">
        <v>161.1</v>
      </c>
      <c r="G20" s="18">
        <v>226.1</v>
      </c>
      <c r="H20" s="18">
        <v>43.1</v>
      </c>
      <c r="I20" s="18">
        <v>0</v>
      </c>
      <c r="J20" s="18">
        <v>0.1</v>
      </c>
      <c r="K20" s="18">
        <v>0</v>
      </c>
      <c r="L20" s="18">
        <v>0</v>
      </c>
      <c r="M20" s="19">
        <v>181.4</v>
      </c>
      <c r="N20" s="20">
        <f t="shared" si="0"/>
        <v>1124.6000000000001</v>
      </c>
      <c r="O20" s="22">
        <v>60</v>
      </c>
      <c r="P20" s="33">
        <v>1152.3</v>
      </c>
    </row>
    <row r="21" spans="1:16" ht="18" customHeight="1">
      <c r="A21" s="10">
        <v>34663</v>
      </c>
      <c r="B21" s="23">
        <v>72</v>
      </c>
      <c r="C21" s="24">
        <v>266.9</v>
      </c>
      <c r="D21" s="24">
        <v>116</v>
      </c>
      <c r="E21" s="24">
        <v>262.9</v>
      </c>
      <c r="F21" s="24">
        <v>390</v>
      </c>
      <c r="G21" s="24">
        <v>115.4</v>
      </c>
      <c r="H21" s="24">
        <v>34.1</v>
      </c>
      <c r="I21" s="24">
        <v>5.1</v>
      </c>
      <c r="J21" s="24">
        <v>47.4</v>
      </c>
      <c r="K21" s="24">
        <v>0</v>
      </c>
      <c r="L21" s="24">
        <v>0</v>
      </c>
      <c r="M21" s="25">
        <v>0</v>
      </c>
      <c r="N21" s="20">
        <f t="shared" si="0"/>
        <v>1309.8</v>
      </c>
      <c r="O21" s="22">
        <v>73</v>
      </c>
      <c r="P21" s="33">
        <v>1152.3</v>
      </c>
    </row>
    <row r="22" spans="1:16" ht="18" customHeight="1">
      <c r="A22" s="10">
        <v>35028</v>
      </c>
      <c r="B22" s="23">
        <v>118</v>
      </c>
      <c r="C22" s="24">
        <v>135.4</v>
      </c>
      <c r="D22" s="24">
        <v>40</v>
      </c>
      <c r="E22" s="24">
        <v>292.1</v>
      </c>
      <c r="F22" s="24">
        <v>444.4</v>
      </c>
      <c r="G22" s="24">
        <v>154.6</v>
      </c>
      <c r="H22" s="24">
        <v>106.3</v>
      </c>
      <c r="I22" s="24">
        <v>130</v>
      </c>
      <c r="J22" s="24">
        <v>0</v>
      </c>
      <c r="K22" s="24">
        <v>0</v>
      </c>
      <c r="L22" s="24">
        <v>10.7</v>
      </c>
      <c r="M22" s="25">
        <v>23.8</v>
      </c>
      <c r="N22" s="20">
        <f t="shared" si="0"/>
        <v>1455.3</v>
      </c>
      <c r="O22" s="22">
        <v>75</v>
      </c>
      <c r="P22" s="33">
        <v>1152.3</v>
      </c>
    </row>
    <row r="23" spans="1:16" ht="18" customHeight="1">
      <c r="A23" s="10">
        <v>35394</v>
      </c>
      <c r="B23" s="23">
        <v>104.8</v>
      </c>
      <c r="C23" s="24">
        <v>53.2</v>
      </c>
      <c r="D23" s="24">
        <v>129.5</v>
      </c>
      <c r="E23" s="24">
        <v>111.3</v>
      </c>
      <c r="F23" s="24">
        <v>286.7</v>
      </c>
      <c r="G23" s="24">
        <v>152.2</v>
      </c>
      <c r="H23" s="24">
        <v>32.8</v>
      </c>
      <c r="I23" s="24">
        <v>59.8</v>
      </c>
      <c r="J23" s="24">
        <v>0</v>
      </c>
      <c r="K23" s="24">
        <v>0</v>
      </c>
      <c r="L23" s="24">
        <v>0</v>
      </c>
      <c r="M23" s="25">
        <v>36</v>
      </c>
      <c r="N23" s="20">
        <f t="shared" si="0"/>
        <v>966.3</v>
      </c>
      <c r="O23" s="22">
        <v>69</v>
      </c>
      <c r="P23" s="33">
        <v>1152.3</v>
      </c>
    </row>
    <row r="24" spans="1:16" ht="18" customHeight="1">
      <c r="A24" s="10">
        <v>35759</v>
      </c>
      <c r="B24" s="23">
        <v>83.8</v>
      </c>
      <c r="C24" s="24">
        <v>126.2</v>
      </c>
      <c r="D24" s="24">
        <v>78.2</v>
      </c>
      <c r="E24" s="24">
        <v>177.5</v>
      </c>
      <c r="F24" s="24">
        <v>278.3</v>
      </c>
      <c r="G24" s="24">
        <v>278.8</v>
      </c>
      <c r="H24" s="24">
        <v>45.7</v>
      </c>
      <c r="I24" s="24">
        <v>0</v>
      </c>
      <c r="J24" s="24">
        <v>0</v>
      </c>
      <c r="K24" s="24">
        <v>6.5</v>
      </c>
      <c r="L24" s="24">
        <v>0</v>
      </c>
      <c r="M24" s="25">
        <v>27.7</v>
      </c>
      <c r="N24" s="20">
        <f t="shared" si="0"/>
        <v>1102.7</v>
      </c>
      <c r="O24" s="22">
        <v>59</v>
      </c>
      <c r="P24" s="33">
        <v>1152.3</v>
      </c>
    </row>
    <row r="25" spans="1:16" ht="18" customHeight="1">
      <c r="A25" s="10">
        <v>36124</v>
      </c>
      <c r="B25" s="23">
        <v>97.4</v>
      </c>
      <c r="C25" s="24">
        <v>150</v>
      </c>
      <c r="D25" s="24">
        <v>210.8</v>
      </c>
      <c r="E25" s="24">
        <v>132.4</v>
      </c>
      <c r="F25" s="24">
        <v>120.8</v>
      </c>
      <c r="G25" s="24">
        <v>255.5</v>
      </c>
      <c r="H25" s="24" t="s">
        <v>18</v>
      </c>
      <c r="I25" s="24">
        <v>23.8</v>
      </c>
      <c r="J25" s="24">
        <v>0</v>
      </c>
      <c r="K25" s="24">
        <v>0</v>
      </c>
      <c r="L25" s="24">
        <v>0</v>
      </c>
      <c r="M25" s="25">
        <v>31.4</v>
      </c>
      <c r="N25" s="20">
        <f t="shared" si="0"/>
        <v>1022.0999999999999</v>
      </c>
      <c r="O25" s="22">
        <v>54</v>
      </c>
      <c r="P25" s="33">
        <v>1152.3</v>
      </c>
    </row>
    <row r="26" spans="1:16" ht="18" customHeight="1">
      <c r="A26" s="10">
        <v>36489</v>
      </c>
      <c r="B26" s="23">
        <v>102.8</v>
      </c>
      <c r="C26" s="24">
        <v>170.7</v>
      </c>
      <c r="D26" s="24">
        <v>159.9</v>
      </c>
      <c r="E26" s="24">
        <v>157.4</v>
      </c>
      <c r="F26" s="24">
        <v>168</v>
      </c>
      <c r="G26" s="24">
        <v>344.6</v>
      </c>
      <c r="H26" s="24">
        <v>103.1</v>
      </c>
      <c r="I26" s="24">
        <v>6.8</v>
      </c>
      <c r="J26" s="24">
        <v>4.2</v>
      </c>
      <c r="K26" s="24">
        <v>0</v>
      </c>
      <c r="L26" s="24">
        <v>12.3</v>
      </c>
      <c r="M26" s="25">
        <v>23.7</v>
      </c>
      <c r="N26" s="20">
        <f t="shared" si="0"/>
        <v>1253.5</v>
      </c>
      <c r="O26" s="22">
        <v>72</v>
      </c>
      <c r="P26" s="33">
        <v>1152.3</v>
      </c>
    </row>
    <row r="27" spans="1:16" ht="18" customHeight="1">
      <c r="A27" s="10">
        <v>36855</v>
      </c>
      <c r="B27" s="23">
        <v>180.5</v>
      </c>
      <c r="C27" s="24">
        <v>188.4</v>
      </c>
      <c r="D27" s="24">
        <v>64.2</v>
      </c>
      <c r="E27" s="24">
        <v>152.6</v>
      </c>
      <c r="F27" s="24">
        <v>132.3</v>
      </c>
      <c r="G27" s="24">
        <v>68.2</v>
      </c>
      <c r="H27" s="24">
        <v>182.2</v>
      </c>
      <c r="I27" s="24">
        <v>0</v>
      </c>
      <c r="J27" s="24">
        <v>0</v>
      </c>
      <c r="K27" s="24">
        <v>12.1</v>
      </c>
      <c r="L27" s="24">
        <v>0</v>
      </c>
      <c r="M27" s="25">
        <v>189.8</v>
      </c>
      <c r="N27" s="20">
        <f t="shared" si="0"/>
        <v>1170.3000000000002</v>
      </c>
      <c r="O27" s="22">
        <v>79</v>
      </c>
      <c r="P27" s="33">
        <v>1152.3</v>
      </c>
    </row>
    <row r="28" spans="1:16" ht="21" customHeight="1">
      <c r="A28" s="10">
        <v>37220</v>
      </c>
      <c r="B28" s="17">
        <v>60</v>
      </c>
      <c r="C28" s="18">
        <v>142.2</v>
      </c>
      <c r="D28" s="18">
        <v>201.9</v>
      </c>
      <c r="E28" s="18">
        <v>244.8</v>
      </c>
      <c r="F28" s="18">
        <v>254.8</v>
      </c>
      <c r="G28" s="18">
        <v>118.4</v>
      </c>
      <c r="H28" s="18" t="s">
        <v>18</v>
      </c>
      <c r="I28" s="18" t="s">
        <v>18</v>
      </c>
      <c r="J28" s="18" t="s">
        <v>18</v>
      </c>
      <c r="K28" s="18" t="s">
        <v>18</v>
      </c>
      <c r="L28" s="18" t="s">
        <v>18</v>
      </c>
      <c r="M28" s="19" t="s">
        <v>18</v>
      </c>
      <c r="N28" s="20">
        <f t="shared" si="0"/>
        <v>1022.1</v>
      </c>
      <c r="O28" s="22">
        <v>56</v>
      </c>
      <c r="P28" s="33">
        <v>1152.3</v>
      </c>
    </row>
    <row r="29" spans="1:16" ht="21" customHeight="1">
      <c r="A29" s="10">
        <v>37585</v>
      </c>
      <c r="B29" s="17">
        <v>0</v>
      </c>
      <c r="C29" s="18">
        <v>238.7</v>
      </c>
      <c r="D29" s="18">
        <v>47.8</v>
      </c>
      <c r="E29" s="18">
        <v>129.6</v>
      </c>
      <c r="F29" s="18">
        <v>241.4</v>
      </c>
      <c r="G29" s="18">
        <v>321.7</v>
      </c>
      <c r="H29" s="18">
        <v>24.7</v>
      </c>
      <c r="I29" s="18">
        <v>137.8</v>
      </c>
      <c r="J29" s="18">
        <v>17.4</v>
      </c>
      <c r="K29" s="18">
        <v>0</v>
      </c>
      <c r="L29" s="18">
        <v>0</v>
      </c>
      <c r="M29" s="19">
        <v>114.2</v>
      </c>
      <c r="N29" s="20">
        <v>1273.3</v>
      </c>
      <c r="O29" s="22">
        <v>69</v>
      </c>
      <c r="P29" s="33">
        <v>1152.3</v>
      </c>
    </row>
    <row r="30" spans="1:16" ht="21" customHeight="1">
      <c r="A30" s="10">
        <v>37950</v>
      </c>
      <c r="B30" s="17">
        <v>44.7</v>
      </c>
      <c r="C30" s="18">
        <v>107.6</v>
      </c>
      <c r="D30" s="18">
        <v>128.7</v>
      </c>
      <c r="E30" s="18">
        <v>151.1</v>
      </c>
      <c r="F30" s="18">
        <v>227.9</v>
      </c>
      <c r="G30" s="18">
        <v>268.1</v>
      </c>
      <c r="H30" s="18">
        <v>14.2</v>
      </c>
      <c r="I30" s="18">
        <v>0</v>
      </c>
      <c r="J30" s="18">
        <v>0</v>
      </c>
      <c r="K30" s="18">
        <v>19</v>
      </c>
      <c r="L30" s="18">
        <v>0</v>
      </c>
      <c r="M30" s="19">
        <v>0</v>
      </c>
      <c r="N30" s="20">
        <f t="shared" si="0"/>
        <v>961.3000000000001</v>
      </c>
      <c r="O30" s="22">
        <v>67</v>
      </c>
      <c r="P30" s="33">
        <v>1152.3</v>
      </c>
    </row>
    <row r="31" spans="1:16" ht="21" customHeight="1">
      <c r="A31" s="10">
        <v>38316</v>
      </c>
      <c r="B31" s="17">
        <v>154</v>
      </c>
      <c r="C31" s="18">
        <v>374.8</v>
      </c>
      <c r="D31" s="18">
        <v>215</v>
      </c>
      <c r="E31" s="18">
        <v>215</v>
      </c>
      <c r="F31" s="18">
        <v>153</v>
      </c>
      <c r="G31" s="18">
        <v>323.5</v>
      </c>
      <c r="H31" s="18">
        <v>10</v>
      </c>
      <c r="I31" s="18">
        <v>60.7</v>
      </c>
      <c r="J31" s="18">
        <v>0</v>
      </c>
      <c r="K31" s="18">
        <v>2</v>
      </c>
      <c r="L31" s="18">
        <v>0</v>
      </c>
      <c r="M31" s="19">
        <v>15</v>
      </c>
      <c r="N31" s="20">
        <f>+SUM(B31:M31)</f>
        <v>1523</v>
      </c>
      <c r="O31" s="22">
        <v>72</v>
      </c>
      <c r="P31" s="33">
        <v>1152.3</v>
      </c>
    </row>
    <row r="32" spans="1:16" ht="21" customHeight="1">
      <c r="A32" s="10">
        <v>38681</v>
      </c>
      <c r="B32" s="17">
        <v>83</v>
      </c>
      <c r="C32" s="18">
        <v>165</v>
      </c>
      <c r="D32" s="18">
        <v>60</v>
      </c>
      <c r="E32" s="18">
        <v>183</v>
      </c>
      <c r="F32" s="18">
        <v>253</v>
      </c>
      <c r="G32" s="18">
        <v>296</v>
      </c>
      <c r="H32" s="18">
        <v>128</v>
      </c>
      <c r="I32" s="18">
        <v>5</v>
      </c>
      <c r="J32" s="18">
        <v>10</v>
      </c>
      <c r="K32" s="18">
        <v>0</v>
      </c>
      <c r="L32" s="18">
        <v>8</v>
      </c>
      <c r="M32" s="19">
        <v>25</v>
      </c>
      <c r="N32" s="20">
        <v>1216</v>
      </c>
      <c r="O32" s="22">
        <v>70</v>
      </c>
      <c r="P32" s="33">
        <v>1152.3</v>
      </c>
    </row>
    <row r="33" spans="1:16" ht="21" customHeight="1">
      <c r="A33" s="10">
        <v>39046</v>
      </c>
      <c r="B33" s="17">
        <v>105</v>
      </c>
      <c r="C33" s="18">
        <v>315</v>
      </c>
      <c r="D33" s="18">
        <v>11</v>
      </c>
      <c r="E33" s="18">
        <v>25</v>
      </c>
      <c r="F33" s="18">
        <v>266</v>
      </c>
      <c r="G33" s="18">
        <v>191.3</v>
      </c>
      <c r="H33" s="18">
        <v>145.8</v>
      </c>
      <c r="I33" s="18">
        <v>0</v>
      </c>
      <c r="J33" s="18">
        <v>0</v>
      </c>
      <c r="K33" s="18">
        <v>0</v>
      </c>
      <c r="L33" s="18">
        <v>0</v>
      </c>
      <c r="M33" s="19">
        <v>29</v>
      </c>
      <c r="N33" s="20">
        <v>1088.1</v>
      </c>
      <c r="O33" s="22">
        <v>70</v>
      </c>
      <c r="P33" s="33">
        <v>1152.3</v>
      </c>
    </row>
    <row r="34" spans="1:16" ht="21" customHeight="1">
      <c r="A34" s="10">
        <v>39411</v>
      </c>
      <c r="B34" s="17">
        <v>80.5</v>
      </c>
      <c r="C34" s="18">
        <v>26.5</v>
      </c>
      <c r="D34" s="18">
        <v>184</v>
      </c>
      <c r="E34" s="18">
        <v>26.7</v>
      </c>
      <c r="F34" s="18">
        <v>117</v>
      </c>
      <c r="G34" s="18">
        <v>26</v>
      </c>
      <c r="H34" s="18">
        <v>104.2</v>
      </c>
      <c r="I34" s="18">
        <v>18</v>
      </c>
      <c r="J34" s="18">
        <v>0</v>
      </c>
      <c r="K34" s="18">
        <v>0</v>
      </c>
      <c r="L34" s="18">
        <v>57</v>
      </c>
      <c r="M34" s="19">
        <v>25.5</v>
      </c>
      <c r="N34" s="20">
        <v>665.4</v>
      </c>
      <c r="O34" s="22">
        <v>77</v>
      </c>
      <c r="P34" s="33">
        <v>1152.3</v>
      </c>
    </row>
    <row r="35" spans="1:16" ht="21" customHeight="1">
      <c r="A35" s="10">
        <v>39777</v>
      </c>
      <c r="B35" s="17">
        <v>230.5</v>
      </c>
      <c r="C35" s="18">
        <v>50.5</v>
      </c>
      <c r="D35" s="18">
        <v>86.5</v>
      </c>
      <c r="E35" s="18">
        <v>239</v>
      </c>
      <c r="F35" s="18">
        <v>176</v>
      </c>
      <c r="G35" s="18">
        <v>364.3</v>
      </c>
      <c r="H35" s="18">
        <v>40.5</v>
      </c>
      <c r="I35" s="18">
        <v>10.5</v>
      </c>
      <c r="J35" s="18">
        <v>0</v>
      </c>
      <c r="K35" s="18">
        <v>0</v>
      </c>
      <c r="L35" s="18">
        <v>0</v>
      </c>
      <c r="M35" s="19">
        <v>10.5</v>
      </c>
      <c r="N35" s="20">
        <v>1208.3</v>
      </c>
      <c r="O35" s="22">
        <v>73</v>
      </c>
      <c r="P35" s="33">
        <v>1152.3</v>
      </c>
    </row>
    <row r="36" spans="1:16" ht="21" customHeight="1">
      <c r="A36" s="10">
        <v>40142</v>
      </c>
      <c r="B36" s="17">
        <v>179.1</v>
      </c>
      <c r="C36" s="18">
        <v>131</v>
      </c>
      <c r="D36" s="18">
        <v>172.3</v>
      </c>
      <c r="E36" s="18" t="s">
        <v>18</v>
      </c>
      <c r="F36" s="18">
        <v>166.7</v>
      </c>
      <c r="G36" s="18" t="s">
        <v>18</v>
      </c>
      <c r="H36" s="18">
        <v>11.5</v>
      </c>
      <c r="I36" s="18">
        <v>2</v>
      </c>
      <c r="J36" s="18">
        <v>0</v>
      </c>
      <c r="K36" s="18" t="s">
        <v>18</v>
      </c>
      <c r="L36" s="18" t="s">
        <v>18</v>
      </c>
      <c r="M36" s="19">
        <v>15</v>
      </c>
      <c r="N36" s="20">
        <v>677.6</v>
      </c>
      <c r="O36" s="22" t="s">
        <v>18</v>
      </c>
      <c r="P36" s="33">
        <v>1152.3</v>
      </c>
    </row>
    <row r="37" spans="1:16" ht="21" customHeight="1">
      <c r="A37" s="10">
        <v>40507</v>
      </c>
      <c r="B37" s="17">
        <v>35.5</v>
      </c>
      <c r="C37" s="18">
        <v>154.5</v>
      </c>
      <c r="D37" s="18">
        <v>40</v>
      </c>
      <c r="E37" s="18">
        <v>145.5</v>
      </c>
      <c r="F37" s="18">
        <v>358</v>
      </c>
      <c r="G37" s="18">
        <v>225.5</v>
      </c>
      <c r="H37" s="18">
        <v>110.5</v>
      </c>
      <c r="I37" s="18" t="s">
        <v>18</v>
      </c>
      <c r="J37" s="18" t="s">
        <v>18</v>
      </c>
      <c r="K37" s="18">
        <v>0.5</v>
      </c>
      <c r="L37" s="18">
        <v>0</v>
      </c>
      <c r="M37" s="19">
        <v>76</v>
      </c>
      <c r="N37" s="20">
        <v>1146</v>
      </c>
      <c r="O37" s="22">
        <v>62</v>
      </c>
      <c r="P37" s="33">
        <v>1152.3</v>
      </c>
    </row>
    <row r="38" spans="1:16" ht="21" customHeight="1">
      <c r="A38" s="10">
        <v>40872</v>
      </c>
      <c r="B38" s="17">
        <v>38.8</v>
      </c>
      <c r="C38" s="18">
        <v>485</v>
      </c>
      <c r="D38" s="18">
        <v>320</v>
      </c>
      <c r="E38" s="18">
        <v>206.2</v>
      </c>
      <c r="F38" s="18">
        <v>135.99999999999997</v>
      </c>
      <c r="G38" s="18">
        <v>172.80000000000004</v>
      </c>
      <c r="H38" s="18">
        <v>33</v>
      </c>
      <c r="I38" s="18">
        <v>0</v>
      </c>
      <c r="J38" s="18">
        <v>0</v>
      </c>
      <c r="K38" s="18">
        <v>0</v>
      </c>
      <c r="L38" s="18">
        <v>0</v>
      </c>
      <c r="M38" s="19">
        <v>0</v>
      </c>
      <c r="N38" s="20">
        <v>1391.8</v>
      </c>
      <c r="O38" s="22">
        <v>84</v>
      </c>
      <c r="P38" s="33">
        <v>1152.3</v>
      </c>
    </row>
    <row r="39" spans="1:16" ht="21" customHeight="1">
      <c r="A39" s="10">
        <v>41238</v>
      </c>
      <c r="B39" s="17">
        <v>0</v>
      </c>
      <c r="C39" s="18">
        <v>195</v>
      </c>
      <c r="D39" s="18">
        <v>65</v>
      </c>
      <c r="E39" s="18">
        <v>200.59999999999997</v>
      </c>
      <c r="F39" s="18">
        <v>169</v>
      </c>
      <c r="G39" s="18">
        <v>174.29999999999998</v>
      </c>
      <c r="H39" s="18">
        <v>8</v>
      </c>
      <c r="I39" s="18" t="s">
        <v>18</v>
      </c>
      <c r="J39" s="18" t="s">
        <v>18</v>
      </c>
      <c r="K39" s="18">
        <v>60</v>
      </c>
      <c r="L39" s="18">
        <v>20</v>
      </c>
      <c r="M39" s="19">
        <v>20</v>
      </c>
      <c r="N39" s="20">
        <v>911.8999999999999</v>
      </c>
      <c r="O39" s="22">
        <v>62</v>
      </c>
      <c r="P39" s="33">
        <v>1152.3</v>
      </c>
    </row>
    <row r="40" spans="1:16" ht="21" customHeight="1">
      <c r="A40" s="10">
        <v>41603</v>
      </c>
      <c r="B40" s="17">
        <v>20</v>
      </c>
      <c r="C40" s="18">
        <v>136</v>
      </c>
      <c r="D40" s="18">
        <v>50</v>
      </c>
      <c r="E40" s="18">
        <v>140.5</v>
      </c>
      <c r="F40" s="18">
        <v>195</v>
      </c>
      <c r="G40" s="18">
        <v>220</v>
      </c>
      <c r="H40" s="18">
        <v>65</v>
      </c>
      <c r="I40" s="18">
        <v>20</v>
      </c>
      <c r="J40" s="18">
        <v>65</v>
      </c>
      <c r="K40" s="18">
        <v>0</v>
      </c>
      <c r="L40" s="18">
        <v>0</v>
      </c>
      <c r="M40" s="19">
        <v>10</v>
      </c>
      <c r="N40" s="20">
        <v>921.5</v>
      </c>
      <c r="O40" s="22">
        <v>48</v>
      </c>
      <c r="P40" s="33">
        <v>1152.3</v>
      </c>
    </row>
    <row r="41" spans="1:16" ht="21" customHeight="1">
      <c r="A41" s="10">
        <v>41968</v>
      </c>
      <c r="B41" s="17">
        <v>65</v>
      </c>
      <c r="C41" s="18">
        <v>140</v>
      </c>
      <c r="D41" s="18">
        <v>266</v>
      </c>
      <c r="E41" s="18">
        <v>210</v>
      </c>
      <c r="F41" s="18">
        <v>255</v>
      </c>
      <c r="G41" s="18">
        <v>258</v>
      </c>
      <c r="H41" s="18">
        <v>66</v>
      </c>
      <c r="I41" s="18">
        <v>75</v>
      </c>
      <c r="J41" s="18">
        <v>0</v>
      </c>
      <c r="K41" s="18">
        <v>69.7</v>
      </c>
      <c r="L41" s="18">
        <v>30</v>
      </c>
      <c r="M41" s="19">
        <v>21</v>
      </c>
      <c r="N41" s="20">
        <v>1455.7</v>
      </c>
      <c r="O41" s="22">
        <v>54</v>
      </c>
      <c r="P41" s="33">
        <v>1152.3</v>
      </c>
    </row>
    <row r="42" spans="1:16" ht="21" customHeight="1">
      <c r="A42" s="10">
        <v>42333</v>
      </c>
      <c r="B42" s="17">
        <v>95</v>
      </c>
      <c r="C42" s="18">
        <v>40</v>
      </c>
      <c r="D42" s="18">
        <v>155</v>
      </c>
      <c r="E42" s="18">
        <v>135</v>
      </c>
      <c r="F42" s="18">
        <v>152.5</v>
      </c>
      <c r="G42" s="18">
        <v>280.5</v>
      </c>
      <c r="H42" s="18">
        <v>36</v>
      </c>
      <c r="I42" s="18">
        <v>60</v>
      </c>
      <c r="J42" s="18">
        <v>50</v>
      </c>
      <c r="K42" s="18">
        <v>10</v>
      </c>
      <c r="L42" s="18">
        <v>0</v>
      </c>
      <c r="M42" s="19">
        <v>0</v>
      </c>
      <c r="N42" s="20">
        <v>1014</v>
      </c>
      <c r="O42" s="22">
        <v>52</v>
      </c>
      <c r="P42" s="33">
        <v>1152.3</v>
      </c>
    </row>
    <row r="43" spans="1:16" ht="21" customHeight="1">
      <c r="A43" s="10">
        <v>42699</v>
      </c>
      <c r="B43" s="17">
        <v>20</v>
      </c>
      <c r="C43" s="18">
        <v>186</v>
      </c>
      <c r="D43" s="18">
        <v>220</v>
      </c>
      <c r="E43" s="18">
        <v>260</v>
      </c>
      <c r="F43" s="18">
        <v>270.5</v>
      </c>
      <c r="G43" s="18">
        <v>270.5</v>
      </c>
      <c r="H43" s="18">
        <v>70.5</v>
      </c>
      <c r="I43" s="18">
        <v>20.5</v>
      </c>
      <c r="J43" s="18">
        <v>10</v>
      </c>
      <c r="K43" s="18">
        <v>65</v>
      </c>
      <c r="L43" s="18">
        <v>0</v>
      </c>
      <c r="M43" s="19">
        <v>40</v>
      </c>
      <c r="N43" s="20">
        <v>1433</v>
      </c>
      <c r="O43" s="22">
        <v>70</v>
      </c>
      <c r="P43" s="33">
        <v>1152.3</v>
      </c>
    </row>
    <row r="44" spans="1:16" ht="21" customHeight="1">
      <c r="A44" s="10">
        <v>43064</v>
      </c>
      <c r="B44" s="17">
        <v>225.5</v>
      </c>
      <c r="C44" s="18">
        <v>151.5</v>
      </c>
      <c r="D44" s="18">
        <v>70.5</v>
      </c>
      <c r="E44" s="18">
        <v>312.4</v>
      </c>
      <c r="F44" s="18">
        <v>193</v>
      </c>
      <c r="G44" s="18">
        <v>204.5</v>
      </c>
      <c r="H44" s="18">
        <v>115.2</v>
      </c>
      <c r="I44" s="18">
        <v>0</v>
      </c>
      <c r="J44" s="18">
        <v>36</v>
      </c>
      <c r="K44" s="18">
        <v>0</v>
      </c>
      <c r="L44" s="18">
        <v>15</v>
      </c>
      <c r="M44" s="19">
        <v>4.6</v>
      </c>
      <c r="N44" s="20">
        <v>1328.2</v>
      </c>
      <c r="O44" s="22">
        <v>84</v>
      </c>
      <c r="P44" s="33">
        <v>1152.3</v>
      </c>
    </row>
    <row r="45" spans="1:16" ht="21" customHeight="1">
      <c r="A45" s="10">
        <v>43429</v>
      </c>
      <c r="B45" s="17">
        <v>158.00000000000003</v>
      </c>
      <c r="C45" s="18">
        <v>191.8</v>
      </c>
      <c r="D45" s="18">
        <v>191.5</v>
      </c>
      <c r="E45" s="18">
        <v>210.5</v>
      </c>
      <c r="F45" s="18">
        <v>230</v>
      </c>
      <c r="G45" s="18">
        <v>227.5</v>
      </c>
      <c r="H45" s="18">
        <v>69.6</v>
      </c>
      <c r="I45" s="18">
        <v>21.8</v>
      </c>
      <c r="J45" s="18">
        <v>5</v>
      </c>
      <c r="K45" s="18">
        <v>20</v>
      </c>
      <c r="L45" s="18">
        <v>0</v>
      </c>
      <c r="M45" s="19">
        <v>0</v>
      </c>
      <c r="N45" s="20">
        <v>1325.7</v>
      </c>
      <c r="O45" s="22">
        <v>84</v>
      </c>
      <c r="P45" s="33">
        <v>1152.3</v>
      </c>
    </row>
    <row r="46" spans="1:16" ht="21" customHeight="1">
      <c r="A46" s="10">
        <v>43794</v>
      </c>
      <c r="B46" s="17">
        <v>35.5</v>
      </c>
      <c r="C46" s="18">
        <v>180</v>
      </c>
      <c r="D46" s="18">
        <v>40</v>
      </c>
      <c r="E46" s="18">
        <v>240</v>
      </c>
      <c r="F46" s="18">
        <v>407.1</v>
      </c>
      <c r="G46" s="18">
        <v>90.60000000000001</v>
      </c>
      <c r="H46" s="18">
        <v>52.9</v>
      </c>
      <c r="I46" s="18">
        <v>32</v>
      </c>
      <c r="J46" s="18">
        <v>1.6</v>
      </c>
      <c r="K46" s="18">
        <v>0</v>
      </c>
      <c r="L46" s="18">
        <v>0</v>
      </c>
      <c r="M46" s="19">
        <v>11</v>
      </c>
      <c r="N46" s="20">
        <v>1090.7</v>
      </c>
      <c r="O46" s="22">
        <v>82</v>
      </c>
      <c r="P46" s="33">
        <v>1152.3</v>
      </c>
    </row>
    <row r="47" spans="1:16" ht="21" customHeight="1">
      <c r="A47" s="10">
        <v>44160</v>
      </c>
      <c r="B47" s="17">
        <v>84.2</v>
      </c>
      <c r="C47" s="18">
        <v>41.2</v>
      </c>
      <c r="D47" s="18">
        <v>97.1</v>
      </c>
      <c r="E47" s="18">
        <v>49.7</v>
      </c>
      <c r="F47" s="18">
        <v>192.29999999999998</v>
      </c>
      <c r="G47" s="18">
        <v>56.2</v>
      </c>
      <c r="H47" s="18">
        <v>43.6</v>
      </c>
      <c r="I47" s="18">
        <v>11.799999999999999</v>
      </c>
      <c r="J47" s="18">
        <v>0</v>
      </c>
      <c r="K47" s="18">
        <v>2.2</v>
      </c>
      <c r="L47" s="18">
        <v>10.2</v>
      </c>
      <c r="M47" s="19">
        <v>7.6</v>
      </c>
      <c r="N47" s="20">
        <v>596.1000000000001</v>
      </c>
      <c r="O47" s="22">
        <v>112</v>
      </c>
      <c r="P47" s="33">
        <v>1152.3</v>
      </c>
    </row>
    <row r="48" spans="1:16" ht="21" customHeight="1">
      <c r="A48" s="10">
        <v>44525</v>
      </c>
      <c r="B48" s="17">
        <v>240</v>
      </c>
      <c r="C48" s="18">
        <v>135.5</v>
      </c>
      <c r="D48" s="18">
        <v>130</v>
      </c>
      <c r="E48" s="18">
        <v>171</v>
      </c>
      <c r="F48" s="18">
        <v>127.8</v>
      </c>
      <c r="G48" s="18">
        <v>185.9</v>
      </c>
      <c r="H48" s="18">
        <v>301.6</v>
      </c>
      <c r="I48" s="18">
        <v>4.5</v>
      </c>
      <c r="J48" s="18">
        <v>2</v>
      </c>
      <c r="K48" s="18">
        <v>38</v>
      </c>
      <c r="L48" s="18">
        <v>41.7</v>
      </c>
      <c r="M48" s="19">
        <v>96.4</v>
      </c>
      <c r="N48" s="20">
        <v>1474.4</v>
      </c>
      <c r="O48" s="22">
        <v>123</v>
      </c>
      <c r="P48" s="33">
        <v>1152.3</v>
      </c>
    </row>
    <row r="49" spans="1:16" ht="21" customHeight="1">
      <c r="A49" s="10">
        <v>44890</v>
      </c>
      <c r="B49" s="17">
        <v>210.8</v>
      </c>
      <c r="C49" s="18">
        <v>239.7</v>
      </c>
      <c r="D49" s="18">
        <v>167</v>
      </c>
      <c r="E49" s="18">
        <v>332.2</v>
      </c>
      <c r="F49" s="18">
        <v>279.5</v>
      </c>
      <c r="G49" s="18">
        <v>275.59999999999997</v>
      </c>
      <c r="H49" s="18">
        <v>158.39999999999998</v>
      </c>
      <c r="I49" s="18">
        <v>53.800000000000004</v>
      </c>
      <c r="J49" s="18">
        <v>0</v>
      </c>
      <c r="K49" s="18">
        <v>0</v>
      </c>
      <c r="L49" s="18">
        <v>10.8</v>
      </c>
      <c r="M49" s="19">
        <v>25.9</v>
      </c>
      <c r="N49" s="20">
        <v>1753.6999999999998</v>
      </c>
      <c r="O49" s="22">
        <v>150</v>
      </c>
      <c r="P49" s="33">
        <v>1152.3</v>
      </c>
    </row>
    <row r="50" spans="1:16" ht="21" customHeight="1">
      <c r="A50" s="10">
        <v>45255</v>
      </c>
      <c r="B50" s="17">
        <v>2.8</v>
      </c>
      <c r="C50" s="18">
        <v>206.5</v>
      </c>
      <c r="D50" s="18">
        <v>144.8</v>
      </c>
      <c r="E50" s="18">
        <v>131.29999999999998</v>
      </c>
      <c r="F50" s="18">
        <v>147.5</v>
      </c>
      <c r="G50" s="18">
        <v>243.40000000000003</v>
      </c>
      <c r="H50" s="18">
        <v>160.4</v>
      </c>
      <c r="I50" s="18">
        <v>40</v>
      </c>
      <c r="J50" s="18">
        <v>0</v>
      </c>
      <c r="K50" s="18">
        <v>9.8</v>
      </c>
      <c r="L50" s="18">
        <v>0</v>
      </c>
      <c r="M50" s="19">
        <v>29.200000000000003</v>
      </c>
      <c r="N50" s="20">
        <v>1115.7</v>
      </c>
      <c r="O50" s="22">
        <v>102</v>
      </c>
      <c r="P50" s="33">
        <v>1152.3</v>
      </c>
    </row>
    <row r="51" spans="1:15" ht="21" customHeight="1">
      <c r="A51" s="2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  <c r="N51" s="20"/>
      <c r="O51" s="22"/>
    </row>
    <row r="52" spans="1:15" ht="21" customHeight="1">
      <c r="A52" s="27" t="s">
        <v>19</v>
      </c>
      <c r="B52" s="28">
        <f>MAX(B5:B51)</f>
        <v>240</v>
      </c>
      <c r="C52" s="18">
        <f>MAX(C5:C51)</f>
        <v>485</v>
      </c>
      <c r="D52" s="18">
        <f aca="true" t="shared" si="1" ref="D52:M52">MAX(D5:D51)</f>
        <v>320</v>
      </c>
      <c r="E52" s="18">
        <f t="shared" si="1"/>
        <v>366.3</v>
      </c>
      <c r="F52" s="18">
        <f t="shared" si="1"/>
        <v>444.4</v>
      </c>
      <c r="G52" s="18">
        <f t="shared" si="1"/>
        <v>364.3</v>
      </c>
      <c r="H52" s="18">
        <f t="shared" si="1"/>
        <v>301.6</v>
      </c>
      <c r="I52" s="18">
        <f t="shared" si="1"/>
        <v>137.8</v>
      </c>
      <c r="J52" s="18">
        <f t="shared" si="1"/>
        <v>95.2</v>
      </c>
      <c r="K52" s="18">
        <f t="shared" si="1"/>
        <v>69.7</v>
      </c>
      <c r="L52" s="18">
        <f t="shared" si="1"/>
        <v>64.9</v>
      </c>
      <c r="M52" s="30">
        <f t="shared" si="1"/>
        <v>189.8</v>
      </c>
      <c r="N52" s="29">
        <f>MAX(N5:N51)</f>
        <v>1753.6999999999998</v>
      </c>
      <c r="O52" s="22">
        <f>MAX(O5:O51)</f>
        <v>150</v>
      </c>
    </row>
    <row r="53" spans="1:15" ht="21" customHeight="1">
      <c r="A53" s="27" t="s">
        <v>13</v>
      </c>
      <c r="B53" s="28">
        <f>AVERAGE(B5:B51)</f>
        <v>90.01739130434783</v>
      </c>
      <c r="C53" s="18">
        <f>AVERAGE(C6:C51)</f>
        <v>178.29555555555555</v>
      </c>
      <c r="D53" s="18">
        <f>AVERAGE(D5:D51)</f>
        <v>121.58260869565218</v>
      </c>
      <c r="E53" s="18">
        <f>AVERAGE(E5:E35,E37:E51)</f>
        <v>179.86</v>
      </c>
      <c r="F53" s="18">
        <f>AVERAGE(F5:F51)</f>
        <v>219.92391304347822</v>
      </c>
      <c r="G53" s="18">
        <f>AVERAGE(G5:G35,G37:G51)</f>
        <v>203.06222222222226</v>
      </c>
      <c r="H53" s="18">
        <f>AVERAGE(H5:H24,H29:H51,H26:H27)</f>
        <v>76.87954545454544</v>
      </c>
      <c r="I53" s="18">
        <f>AVERAGE(I5:I27,I29:I36,I38,I40:I51)</f>
        <v>28.02790697674418</v>
      </c>
      <c r="J53" s="18">
        <f>AVERAGE(J5:J27,J29:J36,J38,J40:J51)</f>
        <v>9.506976744186048</v>
      </c>
      <c r="K53" s="18">
        <f>AVERAGE(K5:K27,K29:K35,K37:K51)</f>
        <v>7.625</v>
      </c>
      <c r="L53" s="18">
        <f>AVERAGE(L5:L27,L29:L35,L37:L51)</f>
        <v>8.325000000000001</v>
      </c>
      <c r="M53" s="30">
        <f>AVERAGE(M5:M27,M29:M51)</f>
        <v>29.171111111111113</v>
      </c>
      <c r="N53" s="29">
        <f>SUM(B53:M53)</f>
        <v>1152.2772311078427</v>
      </c>
      <c r="O53" s="22">
        <f>AVERAGE(O5:O35,O37:O51)</f>
        <v>72.91111111111111</v>
      </c>
    </row>
    <row r="54" spans="1:15" ht="18" customHeight="1">
      <c r="A54" s="34" t="s">
        <v>20</v>
      </c>
      <c r="B54" s="35">
        <f>MIN(B5:B51)</f>
        <v>0</v>
      </c>
      <c r="C54" s="47">
        <f aca="true" t="shared" si="2" ref="C54:M54">MIN(C5:C51)</f>
        <v>26.5</v>
      </c>
      <c r="D54" s="47">
        <f t="shared" si="2"/>
        <v>11</v>
      </c>
      <c r="E54" s="47">
        <f t="shared" si="2"/>
        <v>25</v>
      </c>
      <c r="F54" s="47">
        <f t="shared" si="2"/>
        <v>93.4</v>
      </c>
      <c r="G54" s="47">
        <f t="shared" si="2"/>
        <v>26</v>
      </c>
      <c r="H54" s="47">
        <f t="shared" si="2"/>
        <v>8</v>
      </c>
      <c r="I54" s="47">
        <f t="shared" si="2"/>
        <v>0</v>
      </c>
      <c r="J54" s="47">
        <f t="shared" si="2"/>
        <v>0</v>
      </c>
      <c r="K54" s="47">
        <f t="shared" si="2"/>
        <v>0</v>
      </c>
      <c r="L54" s="47">
        <f t="shared" si="2"/>
        <v>0</v>
      </c>
      <c r="M54" s="46">
        <f t="shared" si="2"/>
        <v>0</v>
      </c>
      <c r="N54" s="36">
        <f>MIN(N5:N51)</f>
        <v>596.1000000000001</v>
      </c>
      <c r="O54" s="37">
        <f>MIN(O5:O51)</f>
        <v>48</v>
      </c>
    </row>
    <row r="55" spans="1:15" ht="18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ht="18" customHeight="1">
      <c r="A56" s="42" t="s">
        <v>22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/>
    </row>
    <row r="57" spans="1:15" ht="18" customHeight="1">
      <c r="A57" s="3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0"/>
    </row>
    <row r="58" spans="1:15" ht="21" customHeight="1">
      <c r="A58" s="3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0"/>
    </row>
    <row r="59" spans="1:15" ht="18.75">
      <c r="A59" s="38"/>
      <c r="B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3"/>
      <c r="O59" s="40"/>
    </row>
    <row r="68" ht="18.75">
      <c r="A68" s="31" t="s">
        <v>15</v>
      </c>
    </row>
    <row r="69" ht="18.75">
      <c r="A69" s="31" t="s">
        <v>15</v>
      </c>
    </row>
    <row r="70" ht="18.75">
      <c r="A70" s="31" t="s">
        <v>15</v>
      </c>
    </row>
    <row r="71" ht="18.75">
      <c r="A71" s="31" t="s">
        <v>15</v>
      </c>
    </row>
    <row r="72" ht="18.75">
      <c r="A72" s="31" t="s">
        <v>15</v>
      </c>
    </row>
    <row r="73" ht="18.75">
      <c r="A73" s="31" t="s">
        <v>15</v>
      </c>
    </row>
    <row r="74" ht="18.75">
      <c r="A74" s="31" t="s">
        <v>15</v>
      </c>
    </row>
    <row r="75" ht="18.75">
      <c r="A75" s="31" t="s">
        <v>15</v>
      </c>
    </row>
    <row r="76" ht="18.75">
      <c r="A76" s="31" t="s">
        <v>15</v>
      </c>
    </row>
    <row r="77" ht="18.75">
      <c r="A77" s="31" t="s">
        <v>15</v>
      </c>
    </row>
    <row r="78" ht="18.75">
      <c r="A78" s="31" t="s">
        <v>15</v>
      </c>
    </row>
    <row r="79" ht="18.75">
      <c r="A79" s="31" t="s">
        <v>15</v>
      </c>
    </row>
    <row r="80" ht="18.75">
      <c r="A80" s="31" t="s">
        <v>15</v>
      </c>
    </row>
    <row r="81" ht="18.75">
      <c r="A81" s="31" t="s">
        <v>15</v>
      </c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2008-01-28T02:33:35Z</cp:lastPrinted>
  <dcterms:created xsi:type="dcterms:W3CDTF">1997-09-04T09:04:58Z</dcterms:created>
  <dcterms:modified xsi:type="dcterms:W3CDTF">2024-04-22T03:01:46Z</dcterms:modified>
  <cp:category/>
  <cp:version/>
  <cp:contentType/>
  <cp:contentStatus/>
</cp:coreProperties>
</file>