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Chart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<sst xmlns="http://schemas.openxmlformats.org/spreadsheetml/2006/main" count="173" uniqueCount="80">
  <si>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</si>
  <si>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</si>
  <si>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</si>
  <si>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</si>
  <si>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</si>
  <si>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</si>
  <si>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</si>
  <si>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</si>
  <si>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</si>
  <si>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</si>
  <si>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</si>
  <si>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</si>
  <si>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</si>
  <si>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</si>
  <si>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</si>
  <si>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</si>
  <si>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</si>
  <si>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</si>
  <si>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</si>
  <si>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</si>
  <si>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</si>
  <si>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</si>
  <si>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</si>
  <si>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</si>
  <si>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</si>
  <si>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</si>
  <si>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</si>
  <si>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</si>
  <si>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</si>
  <si>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</si>
  <si>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</si>
  <si>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</si>
  <si>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</si>
  <si>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</si>
  <si>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</si>
  <si>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</si>
  <si>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</si>
  <si>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</si>
  <si>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</si>
  <si>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</si>
  <si>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</si>
  <si>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</si>
  <si>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</si>
  <si>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</si>
  <si>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</si>
  <si>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</si>
  <si>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</si>
  <si>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</si>
  <si>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</si>
  <si>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</si>
  <si>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</si>
  <si>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</si>
  <si>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</si>
  <si>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</si>
  <si>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</si>
  <si>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</si>
  <si>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</si>
  <si>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</si>
  <si>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</si>
  <si>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</si>
  <si>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</si>
  <si>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</si>
  <si>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</si>
  <si>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</si>
  <si>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</si>
  <si>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</si>
  <si>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</si>
  <si>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</si>
  <si>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</si>
  <si>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</si>
  <si>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</si>
  <si>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</si>
  <si>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</si>
  <si>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</si>
  <si>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</si>
  <si>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</si>
  <si>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</si>
  <si>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</si>
  <si>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ฝนเฉลี่ย 2521-2563</t>
  </si>
  <si>
    <t>ฝนเฉลี่ยปี(2521-2563)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</si>
</sst>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yyyy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Continuous" vertical="top"/>
    </xf>
    <xf numFmtId="172" fontId="9" fillId="0" borderId="0" xfId="0" applyNumberFormat="1" applyFont="1" applyAlignment="1">
      <alignment horizontal="centerContinuous"/>
    </xf>
    <xf numFmtId="170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72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2" borderId="11" xfId="0" applyFill="1" applyBorder="1" applyAlignment="1">
      <alignment horizontal="center"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2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1" fontId="16" fillId="4" borderId="14" xfId="0" applyNumberFormat="1" applyFont="1" applyFill="1" applyBorder="1" applyAlignment="1">
      <alignment/>
    </xf>
    <xf numFmtId="173" fontId="16" fillId="4" borderId="14" xfId="0" applyNumberFormat="1" applyFont="1" applyFill="1" applyBorder="1" applyAlignment="1">
      <alignment/>
    </xf>
    <xf numFmtId="173" fontId="16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vertical="center"/>
    </xf>
    <xf numFmtId="172" fontId="11" fillId="4" borderId="10" xfId="0" applyNumberFormat="1" applyFont="1" applyFill="1" applyBorder="1" applyAlignment="1">
      <alignment horizontal="right" vertical="center"/>
    </xf>
    <xf numFmtId="171" fontId="16" fillId="4" borderId="13" xfId="0" applyNumberFormat="1" applyFont="1" applyFill="1" applyBorder="1" applyAlignment="1">
      <alignment horizontal="center"/>
    </xf>
    <xf numFmtId="171" fontId="16" fillId="4" borderId="14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 horizontal="center" vertical="center"/>
    </xf>
    <xf numFmtId="173" fontId="16" fillId="32" borderId="13" xfId="0" applyNumberFormat="1" applyFont="1" applyFill="1" applyBorder="1" applyAlignment="1">
      <alignment/>
    </xf>
    <xf numFmtId="170" fontId="7" fillId="0" borderId="0" xfId="0" applyFont="1" applyAlignment="1">
      <alignment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/>
    </xf>
    <xf numFmtId="175" fontId="7" fillId="32" borderId="15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1" fontId="17" fillId="32" borderId="12" xfId="0" applyNumberFormat="1" applyFont="1" applyFill="1" applyBorder="1" applyAlignment="1">
      <alignment horizontal="center" vertical="center"/>
    </xf>
    <xf numFmtId="173" fontId="17" fillId="32" borderId="13" xfId="0" applyNumberFormat="1" applyFont="1" applyFill="1" applyBorder="1" applyAlignment="1">
      <alignment/>
    </xf>
    <xf numFmtId="171" fontId="17" fillId="34" borderId="13" xfId="0" applyNumberFormat="1" applyFont="1" applyFill="1" applyBorder="1" applyAlignment="1">
      <alignment horizontal="center" vertical="center"/>
    </xf>
    <xf numFmtId="172" fontId="20" fillId="33" borderId="10" xfId="0" applyNumberFormat="1" applyFont="1" applyFill="1" applyBorder="1" applyAlignment="1">
      <alignment vertical="center"/>
    </xf>
    <xf numFmtId="172" fontId="20" fillId="33" borderId="10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49" fontId="67" fillId="32" borderId="12" xfId="0" applyNumberFormat="1" applyFont="1" applyFill="1" applyBorder="1" applyAlignment="1">
      <alignment horizontal="center"/>
    </xf>
    <xf numFmtId="172" fontId="67" fillId="33" borderId="10" xfId="0" applyNumberFormat="1" applyFont="1" applyFill="1" applyBorder="1" applyAlignment="1">
      <alignment vertical="center"/>
    </xf>
    <xf numFmtId="172" fontId="67" fillId="4" borderId="10" xfId="0" applyNumberFormat="1" applyFont="1" applyFill="1" applyBorder="1" applyAlignment="1">
      <alignment horizontal="right" vertical="center"/>
    </xf>
    <xf numFmtId="1" fontId="67" fillId="34" borderId="10" xfId="0" applyNumberFormat="1" applyFont="1" applyFill="1" applyBorder="1" applyAlignment="1">
      <alignment horizontal="center" vertical="center"/>
    </xf>
    <xf numFmtId="171" fontId="68" fillId="32" borderId="12" xfId="0" applyNumberFormat="1" applyFont="1" applyFill="1" applyBorder="1" applyAlignment="1">
      <alignment horizontal="center" vertical="center"/>
    </xf>
    <xf numFmtId="173" fontId="68" fillId="32" borderId="13" xfId="0" applyNumberFormat="1" applyFont="1" applyFill="1" applyBorder="1" applyAlignment="1">
      <alignment/>
    </xf>
    <xf numFmtId="171" fontId="68" fillId="34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33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25225"/>
          <c:w val="0.866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ตารางปริมาณน้ำฝนรายปี!$A$4:$A$48</c:f>
              <c:strCache>
                <c:ptCount val="45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</c:strCache>
            </c:strRef>
          </c:cat>
          <c:val>
            <c:numRef>
              <c:f>ตารางปริมาณน้ำฝนรายปี!$N$4:$N$48</c:f>
              <c:numCache>
                <c:ptCount val="45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1381.3000000000002</c:v>
                </c:pt>
                <c:pt idx="44">
                  <c:v>1753</c:v>
                </c:pt>
              </c:numCache>
            </c:numRef>
          </c:val>
        </c:ser>
        <c:axId val="49715416"/>
        <c:axId val="44785561"/>
      </c:barChart>
      <c:lineChart>
        <c:grouping val="standard"/>
        <c:varyColors val="0"/>
        <c:ser>
          <c:idx val="1"/>
          <c:order val="1"/>
          <c:tx>
            <c:v>ปริมาณฝนเฉลี่ย 1,136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ตารางปริมาณน้ำฝนรายปี!$Q$4:$Q$47</c:f>
              <c:numCache>
                <c:ptCount val="44"/>
                <c:pt idx="0">
                  <c:v>1136.6225568626876</c:v>
                </c:pt>
                <c:pt idx="1">
                  <c:v>1136.6225568626876</c:v>
                </c:pt>
                <c:pt idx="2">
                  <c:v>1136.6225568626876</c:v>
                </c:pt>
                <c:pt idx="3">
                  <c:v>1136.6225568626876</c:v>
                </c:pt>
                <c:pt idx="4">
                  <c:v>1136.6225568626876</c:v>
                </c:pt>
                <c:pt idx="5">
                  <c:v>1136.6225568626876</c:v>
                </c:pt>
                <c:pt idx="6">
                  <c:v>1136.6225568626876</c:v>
                </c:pt>
                <c:pt idx="7">
                  <c:v>1136.6225568626876</c:v>
                </c:pt>
                <c:pt idx="8">
                  <c:v>1136.6225568626876</c:v>
                </c:pt>
                <c:pt idx="9">
                  <c:v>1136.6225568626876</c:v>
                </c:pt>
                <c:pt idx="10">
                  <c:v>1136.6225568626876</c:v>
                </c:pt>
                <c:pt idx="11">
                  <c:v>1136.6225568626876</c:v>
                </c:pt>
                <c:pt idx="12">
                  <c:v>1136.6225568626876</c:v>
                </c:pt>
                <c:pt idx="13">
                  <c:v>1136.6225568626876</c:v>
                </c:pt>
                <c:pt idx="14">
                  <c:v>1136.6225568626876</c:v>
                </c:pt>
                <c:pt idx="15">
                  <c:v>1136.6225568626876</c:v>
                </c:pt>
                <c:pt idx="16">
                  <c:v>1136.6225568626876</c:v>
                </c:pt>
                <c:pt idx="17">
                  <c:v>1136.6225568626876</c:v>
                </c:pt>
                <c:pt idx="18">
                  <c:v>1136.6225568626876</c:v>
                </c:pt>
                <c:pt idx="19">
                  <c:v>1136.6225568626876</c:v>
                </c:pt>
                <c:pt idx="20">
                  <c:v>1136.6225568626876</c:v>
                </c:pt>
                <c:pt idx="21">
                  <c:v>1136.6225568626876</c:v>
                </c:pt>
                <c:pt idx="22">
                  <c:v>1136.6225568626876</c:v>
                </c:pt>
                <c:pt idx="23">
                  <c:v>1136.6225568626876</c:v>
                </c:pt>
                <c:pt idx="24">
                  <c:v>1136.6225568626876</c:v>
                </c:pt>
                <c:pt idx="25">
                  <c:v>1136.6225568626876</c:v>
                </c:pt>
                <c:pt idx="26">
                  <c:v>1136.6225568626876</c:v>
                </c:pt>
                <c:pt idx="27">
                  <c:v>1136.6225568626876</c:v>
                </c:pt>
                <c:pt idx="28">
                  <c:v>1136.6225568626876</c:v>
                </c:pt>
                <c:pt idx="29">
                  <c:v>1136.6225568626876</c:v>
                </c:pt>
                <c:pt idx="30">
                  <c:v>1136.6225568626876</c:v>
                </c:pt>
                <c:pt idx="31">
                  <c:v>1136.6225568626876</c:v>
                </c:pt>
                <c:pt idx="32">
                  <c:v>1136.6225568626876</c:v>
                </c:pt>
                <c:pt idx="33">
                  <c:v>1136.6225568626876</c:v>
                </c:pt>
                <c:pt idx="34">
                  <c:v>1136.6225568626876</c:v>
                </c:pt>
                <c:pt idx="35">
                  <c:v>1136.6225568626876</c:v>
                </c:pt>
                <c:pt idx="36">
                  <c:v>1136.6225568626876</c:v>
                </c:pt>
                <c:pt idx="37">
                  <c:v>1136.6225568626876</c:v>
                </c:pt>
                <c:pt idx="38">
                  <c:v>1136.6225568626876</c:v>
                </c:pt>
                <c:pt idx="39">
                  <c:v>1136.6225568626876</c:v>
                </c:pt>
                <c:pt idx="40">
                  <c:v>1136.6225568626876</c:v>
                </c:pt>
                <c:pt idx="41">
                  <c:v>1136.6225568626876</c:v>
                </c:pt>
                <c:pt idx="42">
                  <c:v>1136.6225568626876</c:v>
                </c:pt>
                <c:pt idx="43">
                  <c:v>1136.6225568626876</c:v>
                </c:pt>
              </c:numCache>
            </c:numRef>
          </c:val>
          <c:smooth val="0"/>
        </c:ser>
        <c:axId val="49715416"/>
        <c:axId val="44785561"/>
      </c:lineChart>
      <c:catAx>
        <c:axId val="4971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785561"/>
        <c:crosses val="autoZero"/>
        <c:auto val="1"/>
        <c:lblOffset val="100"/>
        <c:tickLblSkip val="2"/>
        <c:noMultiLvlLbl val="0"/>
      </c:catAx>
      <c:valAx>
        <c:axId val="4478556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7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71541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3"/>
          <c:y val="0.44775"/>
          <c:w val="0.376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/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/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/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/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/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/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/>
            </c:numRef>
          </c:val>
          <c:smooth val="0"/>
        </c:ser>
        <c:ser>
          <c:idx val="14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/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/>
            </c:numRef>
          </c:val>
          <c:smooth val="0"/>
        </c:ser>
        <c:ser>
          <c:idx val="5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/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/>
            </c:numRef>
          </c:val>
          <c:smooth val="0"/>
        </c:ser>
        <c:ser>
          <c:idx val="13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'อ.เชียงม่วน'!$B$59:$M$59</c:f>
              <c:numCache/>
            </c:numRef>
          </c:val>
          <c:smooth val="0"/>
        </c:ser>
        <c:ser>
          <c:idx val="1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'อ.เชียงม่วน'!$B$60:$M$60</c:f>
              <c:numCache/>
            </c:numRef>
          </c:val>
          <c:smooth val="0"/>
        </c:ser>
        <c:ser>
          <c:idx val="10"/>
          <c:order val="15"/>
          <c:tx>
            <c:v>เฉลี่ย2521-2563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'อ.เชียงม่วน'!$B$76:$M$76</c:f>
              <c:numCache/>
            </c:numRef>
          </c:val>
          <c:smooth val="0"/>
        </c:ser>
        <c:ser>
          <c:idx val="1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'อ.เชียงม่วน'!$B$61:$M$61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'อ.เชียงม่วน'!$B$62:$M$62</c:f>
              <c:numCache/>
            </c:numRef>
          </c:val>
          <c:smooth val="0"/>
        </c:ser>
        <c:marker val="1"/>
        <c:axId val="416866"/>
        <c:axId val="3751795"/>
      </c:lineChart>
      <c:catAx>
        <c:axId val="41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751795"/>
        <c:crosses val="autoZero"/>
        <c:auto val="1"/>
        <c:lblOffset val="100"/>
        <c:tickLblSkip val="1"/>
        <c:noMultiLvlLbl val="0"/>
      </c:catAx>
      <c:valAx>
        <c:axId val="375179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168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6"/>
  <sheetViews>
    <sheetView tabSelected="1" zoomScalePageLayoutView="0" workbookViewId="0" topLeftCell="A40">
      <selection activeCell="B60" sqref="B60:O62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69" t="s">
        <v>79</v>
      </c>
      <c r="Q3" s="70"/>
      <c r="R3" s="70"/>
      <c r="T3" s="45"/>
      <c r="U3" s="45"/>
      <c r="V3" s="45"/>
    </row>
    <row r="4" spans="1:20" s="2" customFormat="1" ht="15.75" customHeight="1">
      <c r="A4" s="47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f>SUM(B4:M4)</f>
        <v>1149.5</v>
      </c>
      <c r="O4" s="38">
        <v>64</v>
      </c>
      <c r="Q4" s="26">
        <f aca="true" t="shared" si="0" ref="Q4:Q47">$N$61</f>
        <v>1136.6225568626876</v>
      </c>
      <c r="T4" s="26"/>
    </row>
    <row r="5" spans="1:20" s="2" customFormat="1" ht="15.75" customHeight="1">
      <c r="A5" s="47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f aca="true" t="shared" si="1" ref="N5:N47">SUM(B5:M5)</f>
        <v>1002.3000000000001</v>
      </c>
      <c r="O5" s="38">
        <v>63</v>
      </c>
      <c r="Q5" s="26">
        <f t="shared" si="0"/>
        <v>1136.6225568626876</v>
      </c>
      <c r="T5" s="26"/>
    </row>
    <row r="6" spans="1:20" s="2" customFormat="1" ht="15.75" customHeight="1">
      <c r="A6" s="47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f t="shared" si="1"/>
        <v>1200</v>
      </c>
      <c r="O6" s="38">
        <v>66</v>
      </c>
      <c r="Q6" s="26">
        <f t="shared" si="0"/>
        <v>1136.6225568626876</v>
      </c>
      <c r="T6" s="26"/>
    </row>
    <row r="7" spans="1:20" s="2" customFormat="1" ht="15.75" customHeight="1">
      <c r="A7" s="47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f t="shared" si="1"/>
        <v>1278.3999999999999</v>
      </c>
      <c r="O7" s="38">
        <v>70</v>
      </c>
      <c r="Q7" s="26">
        <f t="shared" si="0"/>
        <v>1136.6225568626876</v>
      </c>
      <c r="T7" s="26"/>
    </row>
    <row r="8" spans="1:20" s="2" customFormat="1" ht="15.75" customHeight="1">
      <c r="A8" s="47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f t="shared" si="1"/>
        <v>849.5999999999999</v>
      </c>
      <c r="O8" s="38">
        <v>57</v>
      </c>
      <c r="Q8" s="26">
        <f t="shared" si="0"/>
        <v>1136.6225568626876</v>
      </c>
      <c r="T8" s="26"/>
    </row>
    <row r="9" spans="1:20" s="2" customFormat="1" ht="15.75" customHeight="1">
      <c r="A9" s="47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f t="shared" si="1"/>
        <v>1277.8</v>
      </c>
      <c r="O9" s="38">
        <v>82</v>
      </c>
      <c r="Q9" s="26">
        <f t="shared" si="0"/>
        <v>1136.6225568626876</v>
      </c>
      <c r="T9" s="26"/>
    </row>
    <row r="10" spans="1:20" s="2" customFormat="1" ht="15.75" customHeight="1">
      <c r="A10" s="47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f t="shared" si="1"/>
        <v>947.4000000000001</v>
      </c>
      <c r="O10" s="38">
        <v>81</v>
      </c>
      <c r="Q10" s="26">
        <f t="shared" si="0"/>
        <v>1136.6225568626876</v>
      </c>
      <c r="T10" s="26"/>
    </row>
    <row r="11" spans="1:20" s="2" customFormat="1" ht="15.75" customHeight="1">
      <c r="A11" s="47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f t="shared" si="1"/>
        <v>954.6000000000001</v>
      </c>
      <c r="O11" s="38">
        <v>92</v>
      </c>
      <c r="Q11" s="26">
        <f t="shared" si="0"/>
        <v>1136.6225568626876</v>
      </c>
      <c r="T11" s="26"/>
    </row>
    <row r="12" spans="1:20" s="2" customFormat="1" ht="15.75" customHeight="1">
      <c r="A12" s="47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f t="shared" si="1"/>
        <v>1073.6</v>
      </c>
      <c r="O12" s="38">
        <v>49</v>
      </c>
      <c r="Q12" s="26">
        <f t="shared" si="0"/>
        <v>1136.6225568626876</v>
      </c>
      <c r="T12" s="26"/>
    </row>
    <row r="13" spans="1:20" s="2" customFormat="1" ht="15.75" customHeight="1">
      <c r="A13" s="47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f t="shared" si="1"/>
        <v>1075.3</v>
      </c>
      <c r="O13" s="38">
        <v>62</v>
      </c>
      <c r="Q13" s="26">
        <f t="shared" si="0"/>
        <v>1136.6225568626876</v>
      </c>
      <c r="T13" s="26"/>
    </row>
    <row r="14" spans="1:20" s="2" customFormat="1" ht="15.75" customHeight="1">
      <c r="A14" s="47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f t="shared" si="1"/>
        <v>1398.6999999999998</v>
      </c>
      <c r="O14" s="38">
        <v>60</v>
      </c>
      <c r="Q14" s="26">
        <f t="shared" si="0"/>
        <v>1136.6225568626876</v>
      </c>
      <c r="T14" s="26"/>
    </row>
    <row r="15" spans="1:20" s="2" customFormat="1" ht="15.75" customHeight="1">
      <c r="A15" s="47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f t="shared" si="1"/>
        <v>1010.4999999999999</v>
      </c>
      <c r="O15" s="38">
        <v>70</v>
      </c>
      <c r="Q15" s="26">
        <f t="shared" si="0"/>
        <v>1136.6225568626876</v>
      </c>
      <c r="T15" s="26"/>
    </row>
    <row r="16" spans="1:20" s="2" customFormat="1" ht="15.75" customHeight="1">
      <c r="A16" s="47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f t="shared" si="1"/>
        <v>1039.4</v>
      </c>
      <c r="O16" s="38">
        <v>73</v>
      </c>
      <c r="Q16" s="26">
        <f t="shared" si="0"/>
        <v>1136.6225568626876</v>
      </c>
      <c r="T16" s="26"/>
    </row>
    <row r="17" spans="1:20" s="2" customFormat="1" ht="15.75" customHeight="1">
      <c r="A17" s="47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f t="shared" si="1"/>
        <v>944.3</v>
      </c>
      <c r="O17" s="38">
        <v>67</v>
      </c>
      <c r="Q17" s="26">
        <f t="shared" si="0"/>
        <v>1136.6225568626876</v>
      </c>
      <c r="T17" s="26"/>
    </row>
    <row r="18" spans="1:20" s="2" customFormat="1" ht="15.75" customHeight="1">
      <c r="A18" s="47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f t="shared" si="1"/>
        <v>916.6</v>
      </c>
      <c r="O18" s="38">
        <v>61</v>
      </c>
      <c r="Q18" s="26">
        <f t="shared" si="0"/>
        <v>1136.6225568626876</v>
      </c>
      <c r="T18" s="26"/>
    </row>
    <row r="19" spans="1:20" s="2" customFormat="1" ht="15.75" customHeight="1">
      <c r="A19" s="47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f t="shared" si="1"/>
        <v>1124.6000000000001</v>
      </c>
      <c r="O19" s="38">
        <v>60</v>
      </c>
      <c r="Q19" s="26">
        <f t="shared" si="0"/>
        <v>1136.6225568626876</v>
      </c>
      <c r="T19" s="26"/>
    </row>
    <row r="20" spans="1:20" s="2" customFormat="1" ht="15.75" customHeight="1">
      <c r="A20" s="47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f t="shared" si="1"/>
        <v>1309.8</v>
      </c>
      <c r="O20" s="38">
        <v>73</v>
      </c>
      <c r="Q20" s="26">
        <f t="shared" si="0"/>
        <v>1136.6225568626876</v>
      </c>
      <c r="T20" s="26"/>
    </row>
    <row r="21" spans="1:20" s="2" customFormat="1" ht="15.75" customHeight="1">
      <c r="A21" s="47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f t="shared" si="1"/>
        <v>1455.3</v>
      </c>
      <c r="O21" s="38">
        <v>75</v>
      </c>
      <c r="Q21" s="26">
        <f t="shared" si="0"/>
        <v>1136.6225568626876</v>
      </c>
      <c r="T21" s="26"/>
    </row>
    <row r="22" spans="1:20" s="2" customFormat="1" ht="15.75" customHeight="1">
      <c r="A22" s="47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f t="shared" si="1"/>
        <v>966.3</v>
      </c>
      <c r="O22" s="38">
        <v>69</v>
      </c>
      <c r="Q22" s="26">
        <f t="shared" si="0"/>
        <v>1136.6225568626876</v>
      </c>
      <c r="T22" s="26"/>
    </row>
    <row r="23" spans="1:20" s="2" customFormat="1" ht="15.75" customHeight="1">
      <c r="A23" s="47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f t="shared" si="1"/>
        <v>1102.7</v>
      </c>
      <c r="O23" s="38">
        <v>59</v>
      </c>
      <c r="Q23" s="26">
        <f t="shared" si="0"/>
        <v>1136.6225568626876</v>
      </c>
      <c r="T23" s="26"/>
    </row>
    <row r="24" spans="1:20" s="2" customFormat="1" ht="15.75" customHeight="1">
      <c r="A24" s="47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f t="shared" si="1"/>
        <v>1022.0999999999999</v>
      </c>
      <c r="O24" s="38">
        <v>54</v>
      </c>
      <c r="Q24" s="26">
        <f t="shared" si="0"/>
        <v>1136.6225568626876</v>
      </c>
      <c r="T24" s="26"/>
    </row>
    <row r="25" spans="1:20" s="2" customFormat="1" ht="15.75" customHeight="1">
      <c r="A25" s="47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f t="shared" si="1"/>
        <v>1253.5</v>
      </c>
      <c r="O25" s="38">
        <v>72</v>
      </c>
      <c r="Q25" s="26">
        <f t="shared" si="0"/>
        <v>1136.6225568626876</v>
      </c>
      <c r="T25" s="26"/>
    </row>
    <row r="26" spans="1:20" s="2" customFormat="1" ht="15.75" customHeight="1">
      <c r="A26" s="47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f t="shared" si="1"/>
        <v>1170.3000000000002</v>
      </c>
      <c r="O26" s="38">
        <v>79</v>
      </c>
      <c r="Q26" s="26">
        <f t="shared" si="0"/>
        <v>1136.6225568626876</v>
      </c>
      <c r="T26" s="26"/>
    </row>
    <row r="27" spans="1:20" s="2" customFormat="1" ht="15.75" customHeight="1">
      <c r="A27" s="47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f t="shared" si="1"/>
        <v>1022.1</v>
      </c>
      <c r="O27" s="38">
        <v>56</v>
      </c>
      <c r="Q27" s="26">
        <f t="shared" si="0"/>
        <v>1136.6225568626876</v>
      </c>
      <c r="T27" s="26"/>
    </row>
    <row r="28" spans="1:20" s="2" customFormat="1" ht="15.75" customHeight="1">
      <c r="A28" s="47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f t="shared" si="1"/>
        <v>1273.3000000000002</v>
      </c>
      <c r="O28" s="38">
        <v>69</v>
      </c>
      <c r="Q28" s="26">
        <f t="shared" si="0"/>
        <v>1136.6225568626876</v>
      </c>
      <c r="T28" s="26"/>
    </row>
    <row r="29" spans="1:20" s="2" customFormat="1" ht="15.75" customHeight="1">
      <c r="A29" s="47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f t="shared" si="1"/>
        <v>961.3000000000001</v>
      </c>
      <c r="O29" s="38">
        <v>67</v>
      </c>
      <c r="Q29" s="26">
        <f t="shared" si="0"/>
        <v>1136.6225568626876</v>
      </c>
      <c r="T29" s="26"/>
    </row>
    <row r="30" spans="1:20" s="2" customFormat="1" ht="15.75" customHeight="1">
      <c r="A30" s="47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f t="shared" si="1"/>
        <v>1523</v>
      </c>
      <c r="O30" s="38">
        <v>72</v>
      </c>
      <c r="Q30" s="26">
        <f t="shared" si="0"/>
        <v>1136.6225568626876</v>
      </c>
      <c r="T30" s="26"/>
    </row>
    <row r="31" spans="1:20" s="2" customFormat="1" ht="15.75" customHeight="1">
      <c r="A31" s="47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f t="shared" si="1"/>
        <v>1216</v>
      </c>
      <c r="O31" s="38">
        <v>70</v>
      </c>
      <c r="Q31" s="26">
        <f t="shared" si="0"/>
        <v>1136.6225568626876</v>
      </c>
      <c r="T31" s="26"/>
    </row>
    <row r="32" spans="1:20" s="2" customFormat="1" ht="15.75" customHeight="1">
      <c r="A32" s="47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f t="shared" si="1"/>
        <v>1088.1</v>
      </c>
      <c r="O32" s="38">
        <v>70</v>
      </c>
      <c r="Q32" s="26">
        <f t="shared" si="0"/>
        <v>1136.6225568626876</v>
      </c>
      <c r="T32" s="26"/>
    </row>
    <row r="33" spans="1:20" s="2" customFormat="1" ht="15.75" customHeight="1">
      <c r="A33" s="47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f t="shared" si="1"/>
        <v>665.4</v>
      </c>
      <c r="O33" s="38">
        <v>77</v>
      </c>
      <c r="Q33" s="26">
        <f t="shared" si="0"/>
        <v>1136.6225568626876</v>
      </c>
      <c r="T33" s="26"/>
    </row>
    <row r="34" spans="1:20" s="2" customFormat="1" ht="15.75" customHeight="1">
      <c r="A34" s="47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f t="shared" si="1"/>
        <v>1208.3</v>
      </c>
      <c r="O34" s="38">
        <v>73</v>
      </c>
      <c r="Q34" s="26">
        <f t="shared" si="0"/>
        <v>1136.6225568626876</v>
      </c>
      <c r="T34" s="26"/>
    </row>
    <row r="35" spans="1:20" s="2" customFormat="1" ht="15.75" customHeight="1">
      <c r="A35" s="47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f t="shared" si="1"/>
        <v>677.6</v>
      </c>
      <c r="O35" s="38" t="s">
        <v>20</v>
      </c>
      <c r="Q35" s="26">
        <f t="shared" si="0"/>
        <v>1136.6225568626876</v>
      </c>
      <c r="T35" s="26"/>
    </row>
    <row r="36" spans="1:20" s="2" customFormat="1" ht="15.75" customHeight="1">
      <c r="A36" s="47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f t="shared" si="1"/>
        <v>1146</v>
      </c>
      <c r="O36" s="38">
        <v>62</v>
      </c>
      <c r="Q36" s="26">
        <f t="shared" si="0"/>
        <v>1136.6225568626876</v>
      </c>
      <c r="T36" s="26"/>
    </row>
    <row r="37" spans="1:20" s="2" customFormat="1" ht="15.75" customHeight="1">
      <c r="A37" s="47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136</v>
      </c>
      <c r="G37" s="16">
        <v>172.8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f t="shared" si="1"/>
        <v>1391.8</v>
      </c>
      <c r="O37" s="38">
        <v>84</v>
      </c>
      <c r="Q37" s="26">
        <f t="shared" si="0"/>
        <v>1136.6225568626876</v>
      </c>
      <c r="T37" s="26"/>
    </row>
    <row r="38" spans="1:20" s="2" customFormat="1" ht="15.75" customHeight="1">
      <c r="A38" s="47" t="s">
        <v>55</v>
      </c>
      <c r="B38" s="16">
        <v>0</v>
      </c>
      <c r="C38" s="16">
        <v>195</v>
      </c>
      <c r="D38" s="16">
        <v>65</v>
      </c>
      <c r="E38" s="16">
        <v>200.6</v>
      </c>
      <c r="F38" s="16">
        <v>169</v>
      </c>
      <c r="G38" s="16">
        <v>174.3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f t="shared" si="1"/>
        <v>911.9000000000001</v>
      </c>
      <c r="O38" s="38">
        <v>62</v>
      </c>
      <c r="Q38" s="26">
        <f t="shared" si="0"/>
        <v>1136.6225568626876</v>
      </c>
      <c r="T38" s="26"/>
    </row>
    <row r="39" spans="1:20" s="2" customFormat="1" ht="15.75" customHeight="1">
      <c r="A39" s="47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f t="shared" si="1"/>
        <v>921.5</v>
      </c>
      <c r="O39" s="38">
        <v>48</v>
      </c>
      <c r="Q39" s="26">
        <f t="shared" si="0"/>
        <v>1136.6225568626876</v>
      </c>
      <c r="T39" s="26"/>
    </row>
    <row r="40" spans="1:20" s="2" customFormat="1" ht="15.75" customHeight="1">
      <c r="A40" s="47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>
        <v>69.7</v>
      </c>
      <c r="L40" s="16">
        <v>30</v>
      </c>
      <c r="M40" s="16">
        <v>21</v>
      </c>
      <c r="N40" s="24">
        <f t="shared" si="1"/>
        <v>1455.7</v>
      </c>
      <c r="O40" s="38">
        <v>54</v>
      </c>
      <c r="Q40" s="26">
        <f t="shared" si="0"/>
        <v>1136.6225568626876</v>
      </c>
      <c r="T40" s="26"/>
    </row>
    <row r="41" spans="1:20" s="2" customFormat="1" ht="15.75" customHeight="1">
      <c r="A41" s="47" t="s">
        <v>60</v>
      </c>
      <c r="B41" s="16">
        <v>95</v>
      </c>
      <c r="C41" s="16">
        <v>40</v>
      </c>
      <c r="D41" s="16">
        <v>155</v>
      </c>
      <c r="E41" s="16">
        <v>135</v>
      </c>
      <c r="F41" s="16">
        <v>152.5</v>
      </c>
      <c r="G41" s="16">
        <v>280.5</v>
      </c>
      <c r="H41" s="16">
        <v>36</v>
      </c>
      <c r="I41" s="16">
        <v>60</v>
      </c>
      <c r="J41" s="16">
        <v>50</v>
      </c>
      <c r="K41" s="16">
        <v>10</v>
      </c>
      <c r="L41" s="16">
        <v>0</v>
      </c>
      <c r="M41" s="16">
        <v>0</v>
      </c>
      <c r="N41" s="24">
        <f t="shared" si="1"/>
        <v>1014</v>
      </c>
      <c r="O41" s="38">
        <v>52</v>
      </c>
      <c r="Q41" s="26">
        <f t="shared" si="0"/>
        <v>1136.6225568626876</v>
      </c>
      <c r="T41" s="26"/>
    </row>
    <row r="42" spans="1:20" s="2" customFormat="1" ht="15.75" customHeight="1">
      <c r="A42" s="47" t="s">
        <v>61</v>
      </c>
      <c r="B42" s="16">
        <v>20</v>
      </c>
      <c r="C42" s="16">
        <v>186</v>
      </c>
      <c r="D42" s="16">
        <v>220</v>
      </c>
      <c r="E42" s="16">
        <v>260</v>
      </c>
      <c r="F42" s="16">
        <v>270.5</v>
      </c>
      <c r="G42" s="16">
        <v>270.5</v>
      </c>
      <c r="H42" s="16">
        <v>70.5</v>
      </c>
      <c r="I42" s="16">
        <v>20.5</v>
      </c>
      <c r="J42" s="16">
        <v>10</v>
      </c>
      <c r="K42" s="16">
        <v>65</v>
      </c>
      <c r="L42" s="16">
        <v>0</v>
      </c>
      <c r="M42" s="16">
        <v>40</v>
      </c>
      <c r="N42" s="24">
        <f t="shared" si="1"/>
        <v>1433</v>
      </c>
      <c r="O42" s="38">
        <v>70</v>
      </c>
      <c r="Q42" s="26">
        <f t="shared" si="0"/>
        <v>1136.6225568626876</v>
      </c>
      <c r="T42" s="26"/>
    </row>
    <row r="43" spans="1:20" s="2" customFormat="1" ht="15.75" customHeight="1">
      <c r="A43" s="47" t="s">
        <v>62</v>
      </c>
      <c r="B43" s="49">
        <v>225.5</v>
      </c>
      <c r="C43" s="49">
        <v>151.5</v>
      </c>
      <c r="D43" s="49">
        <v>70.5</v>
      </c>
      <c r="E43" s="49">
        <v>312.4</v>
      </c>
      <c r="F43" s="49">
        <v>193</v>
      </c>
      <c r="G43" s="49">
        <v>204.5</v>
      </c>
      <c r="H43" s="49">
        <v>115.2</v>
      </c>
      <c r="I43" s="49">
        <v>0</v>
      </c>
      <c r="J43" s="49">
        <v>36</v>
      </c>
      <c r="K43" s="49">
        <v>0</v>
      </c>
      <c r="L43" s="49">
        <v>15</v>
      </c>
      <c r="M43" s="49">
        <v>4.6</v>
      </c>
      <c r="N43" s="24">
        <f t="shared" si="1"/>
        <v>1328.2</v>
      </c>
      <c r="O43" s="50">
        <v>84</v>
      </c>
      <c r="Q43" s="26">
        <f t="shared" si="0"/>
        <v>1136.6225568626876</v>
      </c>
      <c r="T43" s="26"/>
    </row>
    <row r="44" spans="1:20" s="2" customFormat="1" ht="15.75" customHeight="1">
      <c r="A44" s="47" t="s">
        <v>63</v>
      </c>
      <c r="B44" s="54">
        <v>158</v>
      </c>
      <c r="C44" s="55">
        <v>191.8</v>
      </c>
      <c r="D44" s="55">
        <v>191.5</v>
      </c>
      <c r="E44" s="55">
        <v>190.5</v>
      </c>
      <c r="F44" s="55">
        <v>230</v>
      </c>
      <c r="G44" s="55">
        <v>227.5</v>
      </c>
      <c r="H44" s="55">
        <v>69.6</v>
      </c>
      <c r="I44" s="54">
        <v>21.8</v>
      </c>
      <c r="J44" s="54">
        <v>5</v>
      </c>
      <c r="K44" s="54">
        <v>27.4</v>
      </c>
      <c r="L44" s="54">
        <v>0</v>
      </c>
      <c r="M44" s="54">
        <v>8.2</v>
      </c>
      <c r="N44" s="24">
        <f t="shared" si="1"/>
        <v>1321.3</v>
      </c>
      <c r="O44" s="56">
        <v>84</v>
      </c>
      <c r="Q44" s="26">
        <f t="shared" si="0"/>
        <v>1136.6225568626876</v>
      </c>
      <c r="T44" s="26"/>
    </row>
    <row r="45" spans="1:20" s="2" customFormat="1" ht="15.75" customHeight="1">
      <c r="A45" s="47" t="s">
        <v>64</v>
      </c>
      <c r="B45" s="49">
        <v>23</v>
      </c>
      <c r="C45" s="49">
        <v>162.8</v>
      </c>
      <c r="D45" s="49">
        <v>59.6</v>
      </c>
      <c r="E45" s="49">
        <v>310.8</v>
      </c>
      <c r="F45" s="49">
        <v>407.1</v>
      </c>
      <c r="G45" s="49">
        <v>90.6</v>
      </c>
      <c r="H45" s="49">
        <v>52.9</v>
      </c>
      <c r="I45" s="49">
        <v>32</v>
      </c>
      <c r="J45" s="49">
        <v>1.6</v>
      </c>
      <c r="K45" s="49">
        <v>0</v>
      </c>
      <c r="L45" s="49">
        <v>0</v>
      </c>
      <c r="M45" s="49">
        <v>11</v>
      </c>
      <c r="N45" s="57">
        <f t="shared" si="1"/>
        <v>1151.4</v>
      </c>
      <c r="O45" s="50">
        <v>96</v>
      </c>
      <c r="Q45" s="26">
        <f t="shared" si="0"/>
        <v>1136.6225568626876</v>
      </c>
      <c r="T45" s="26"/>
    </row>
    <row r="46" spans="1:20" s="2" customFormat="1" ht="15.75" customHeight="1">
      <c r="A46" s="47" t="s">
        <v>65</v>
      </c>
      <c r="B46" s="49">
        <v>18.6</v>
      </c>
      <c r="C46" s="49">
        <v>41.2</v>
      </c>
      <c r="D46" s="49">
        <v>97.1</v>
      </c>
      <c r="E46" s="49">
        <v>42.1</v>
      </c>
      <c r="F46" s="49">
        <v>192.3</v>
      </c>
      <c r="G46" s="49">
        <v>56.2</v>
      </c>
      <c r="H46" s="49">
        <v>44.2</v>
      </c>
      <c r="I46" s="49">
        <v>11.8</v>
      </c>
      <c r="J46" s="49">
        <v>0</v>
      </c>
      <c r="K46" s="49">
        <v>2.2</v>
      </c>
      <c r="L46" s="49">
        <v>10.2</v>
      </c>
      <c r="M46" s="49">
        <v>7.6</v>
      </c>
      <c r="N46" s="57">
        <f t="shared" si="1"/>
        <v>523.5</v>
      </c>
      <c r="O46" s="50">
        <v>118</v>
      </c>
      <c r="Q46" s="26">
        <f t="shared" si="0"/>
        <v>1136.6225568626876</v>
      </c>
      <c r="T46" s="26"/>
    </row>
    <row r="47" spans="1:20" s="2" customFormat="1" ht="15.75" customHeight="1">
      <c r="A47" s="47" t="s">
        <v>66</v>
      </c>
      <c r="B47" s="49">
        <v>94.3</v>
      </c>
      <c r="C47" s="49">
        <v>96.9</v>
      </c>
      <c r="D47" s="49">
        <v>158.5</v>
      </c>
      <c r="E47" s="49">
        <v>216</v>
      </c>
      <c r="F47" s="49">
        <v>145.8</v>
      </c>
      <c r="G47" s="49">
        <v>185.9</v>
      </c>
      <c r="H47" s="49">
        <v>301.6</v>
      </c>
      <c r="I47" s="49">
        <v>2.7</v>
      </c>
      <c r="J47" s="49">
        <v>1</v>
      </c>
      <c r="K47" s="49">
        <v>38</v>
      </c>
      <c r="L47" s="49">
        <v>41.7</v>
      </c>
      <c r="M47" s="49">
        <v>98.9</v>
      </c>
      <c r="N47" s="57">
        <f t="shared" si="1"/>
        <v>1381.3000000000002</v>
      </c>
      <c r="O47" s="50">
        <v>155</v>
      </c>
      <c r="Q47" s="26">
        <f t="shared" si="0"/>
        <v>1136.6225568626876</v>
      </c>
      <c r="T47" s="26"/>
    </row>
    <row r="48" spans="1:20" s="2" customFormat="1" ht="15.75" customHeight="1">
      <c r="A48" s="61" t="s">
        <v>67</v>
      </c>
      <c r="B48" s="62">
        <v>210.8</v>
      </c>
      <c r="C48" s="62">
        <v>239</v>
      </c>
      <c r="D48" s="62">
        <v>167</v>
      </c>
      <c r="E48" s="62">
        <v>332.2</v>
      </c>
      <c r="F48" s="62">
        <v>279.5</v>
      </c>
      <c r="G48" s="62">
        <v>275.59999999999997</v>
      </c>
      <c r="H48" s="62">
        <v>158.39999999999998</v>
      </c>
      <c r="I48" s="62">
        <v>53.800000000000004</v>
      </c>
      <c r="J48" s="62">
        <v>0</v>
      </c>
      <c r="K48" s="62">
        <v>0</v>
      </c>
      <c r="L48" s="62">
        <v>10.8</v>
      </c>
      <c r="M48" s="62">
        <v>25.9</v>
      </c>
      <c r="N48" s="63">
        <f>SUM(B48:M48)</f>
        <v>1753</v>
      </c>
      <c r="O48" s="64">
        <v>149</v>
      </c>
      <c r="Q48" s="26"/>
      <c r="T48" s="26"/>
    </row>
    <row r="49" spans="1:20" s="2" customFormat="1" ht="15.75" customHeight="1">
      <c r="A49" s="47" t="s">
        <v>68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/>
      <c r="O49" s="38"/>
      <c r="Q49" s="26"/>
      <c r="T49" s="26"/>
    </row>
    <row r="50" spans="1:20" s="2" customFormat="1" ht="15.75" customHeight="1">
      <c r="A50" s="47" t="s">
        <v>69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47" t="s">
        <v>70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47" t="s">
        <v>71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47" t="s">
        <v>72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47" t="s">
        <v>73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47" t="s">
        <v>74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47" t="s">
        <v>75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47" t="s">
        <v>76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47" t="s">
        <v>77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4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46"/>
      <c r="Q59" s="26"/>
      <c r="T59" s="26"/>
    </row>
    <row r="60" spans="1:15" s="2" customFormat="1" ht="15.75" customHeight="1">
      <c r="A60" s="18" t="s">
        <v>17</v>
      </c>
      <c r="B60" s="21">
        <f>MAX(B4:B47)</f>
        <v>233.8</v>
      </c>
      <c r="C60" s="21">
        <f aca="true" t="shared" si="2" ref="C60:M60">MAX(C4:C47)</f>
        <v>485</v>
      </c>
      <c r="D60" s="21">
        <f t="shared" si="2"/>
        <v>320</v>
      </c>
      <c r="E60" s="21">
        <f t="shared" si="2"/>
        <v>366.3</v>
      </c>
      <c r="F60" s="21">
        <f t="shared" si="2"/>
        <v>444.4</v>
      </c>
      <c r="G60" s="21">
        <f t="shared" si="2"/>
        <v>364.3</v>
      </c>
      <c r="H60" s="21">
        <f t="shared" si="2"/>
        <v>301.6</v>
      </c>
      <c r="I60" s="21">
        <f t="shared" si="2"/>
        <v>137.8</v>
      </c>
      <c r="J60" s="21">
        <f t="shared" si="2"/>
        <v>95.2</v>
      </c>
      <c r="K60" s="21">
        <f t="shared" si="2"/>
        <v>69.7</v>
      </c>
      <c r="L60" s="21">
        <f t="shared" si="2"/>
        <v>64.9</v>
      </c>
      <c r="M60" s="21">
        <f t="shared" si="2"/>
        <v>189.8</v>
      </c>
      <c r="N60" s="21">
        <f>MAX(N4:N47)</f>
        <v>1523</v>
      </c>
      <c r="O60" s="58">
        <f>MAX(O4:O47)</f>
        <v>155</v>
      </c>
    </row>
    <row r="61" spans="1:15" s="2" customFormat="1" ht="15.75" customHeight="1">
      <c r="A61" s="19" t="s">
        <v>18</v>
      </c>
      <c r="B61" s="22">
        <f>AVERAGE(B4:B47)</f>
        <v>84.16818181818182</v>
      </c>
      <c r="C61" s="22">
        <f aca="true" t="shared" si="3" ref="C61:M61">AVERAGE(C4:C47)</f>
        <v>174.9139534883721</v>
      </c>
      <c r="D61" s="22">
        <f t="shared" si="3"/>
        <v>121.1159090909091</v>
      </c>
      <c r="E61" s="22">
        <f t="shared" si="3"/>
        <v>179.49767441860467</v>
      </c>
      <c r="F61" s="22">
        <f t="shared" si="3"/>
        <v>220.62499999999997</v>
      </c>
      <c r="G61" s="22">
        <f t="shared" si="3"/>
        <v>200.4372093023256</v>
      </c>
      <c r="H61" s="22">
        <f t="shared" si="3"/>
        <v>72.96428571428571</v>
      </c>
      <c r="I61" s="22">
        <f t="shared" si="3"/>
        <v>27.06341463414634</v>
      </c>
      <c r="J61" s="22">
        <f t="shared" si="3"/>
        <v>9.946341463414635</v>
      </c>
      <c r="K61" s="22">
        <f t="shared" si="3"/>
        <v>7.93095238095238</v>
      </c>
      <c r="L61" s="22">
        <f t="shared" si="3"/>
        <v>8.464285714285714</v>
      </c>
      <c r="M61" s="22">
        <f t="shared" si="3"/>
        <v>29.495348837209303</v>
      </c>
      <c r="N61" s="22">
        <f>SUM(B61:M61)</f>
        <v>1136.6225568626876</v>
      </c>
      <c r="O61" s="59">
        <f>AVERAGE(O4:O47)</f>
        <v>71.65116279069767</v>
      </c>
    </row>
    <row r="62" spans="1:15" s="2" customFormat="1" ht="15.75" customHeight="1">
      <c r="A62" s="20" t="s">
        <v>19</v>
      </c>
      <c r="B62" s="23">
        <f>MIN(B4:B47)</f>
        <v>0</v>
      </c>
      <c r="C62" s="23">
        <f aca="true" t="shared" si="4" ref="C62:M62">MIN(C4:C47)</f>
        <v>26.5</v>
      </c>
      <c r="D62" s="23">
        <f t="shared" si="4"/>
        <v>11</v>
      </c>
      <c r="E62" s="23">
        <f t="shared" si="4"/>
        <v>25</v>
      </c>
      <c r="F62" s="23">
        <f t="shared" si="4"/>
        <v>93.4</v>
      </c>
      <c r="G62" s="23">
        <f t="shared" si="4"/>
        <v>26</v>
      </c>
      <c r="H62" s="23">
        <f t="shared" si="4"/>
        <v>8</v>
      </c>
      <c r="I62" s="23">
        <f t="shared" si="4"/>
        <v>0</v>
      </c>
      <c r="J62" s="23">
        <f t="shared" si="4"/>
        <v>0</v>
      </c>
      <c r="K62" s="23">
        <f t="shared" si="4"/>
        <v>0</v>
      </c>
      <c r="L62" s="23">
        <f t="shared" si="4"/>
        <v>0</v>
      </c>
      <c r="M62" s="23">
        <f t="shared" si="4"/>
        <v>0</v>
      </c>
      <c r="N62" s="23">
        <f>MIN(N4:N47)</f>
        <v>523.5</v>
      </c>
      <c r="O62" s="60">
        <f>MIN(O4:O47)</f>
        <v>48</v>
      </c>
    </row>
    <row r="63" spans="1:15" s="2" customFormat="1" ht="15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7"/>
    </row>
    <row r="64" spans="1:15" s="2" customFormat="1" ht="23.25" customHeight="1">
      <c r="A64" s="71" t="s">
        <v>59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</row>
    <row r="65" spans="1:1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7.25" customHeight="1">
      <c r="A66" s="3" t="s">
        <v>1</v>
      </c>
    </row>
  </sheetData>
  <sheetProtection/>
  <mergeCells count="3">
    <mergeCell ref="A2:O2"/>
    <mergeCell ref="P3:R3"/>
    <mergeCell ref="A64:O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7"/>
  <sheetViews>
    <sheetView zoomScalePageLayoutView="0" workbookViewId="0" topLeftCell="A55">
      <selection activeCell="B75" sqref="B75:O7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4" t="s">
        <v>78</v>
      </c>
      <c r="S17" s="74"/>
    </row>
    <row r="18" spans="1:18" ht="12" customHeight="1">
      <c r="A18" s="30" t="s">
        <v>21</v>
      </c>
      <c r="B18" s="43">
        <v>0</v>
      </c>
      <c r="C18" s="43" t="s">
        <v>20</v>
      </c>
      <c r="D18" s="43">
        <v>120.8</v>
      </c>
      <c r="E18" s="43">
        <v>362.9</v>
      </c>
      <c r="F18" s="43">
        <v>291.9</v>
      </c>
      <c r="G18" s="43">
        <v>284</v>
      </c>
      <c r="H18" s="43">
        <v>79.9</v>
      </c>
      <c r="I18" s="43">
        <v>0</v>
      </c>
      <c r="J18" s="43">
        <v>0</v>
      </c>
      <c r="K18" s="43">
        <v>0</v>
      </c>
      <c r="L18" s="43">
        <v>10</v>
      </c>
      <c r="M18" s="43">
        <v>0</v>
      </c>
      <c r="N18" s="43">
        <v>1149.5</v>
      </c>
      <c r="O18" s="31">
        <v>64</v>
      </c>
      <c r="R18" s="37">
        <f aca="true" t="shared" si="0" ref="R18:R61">$N$76</f>
        <v>1136.6225568626876</v>
      </c>
    </row>
    <row r="19" spans="1:18" ht="12" customHeight="1">
      <c r="A19" s="30" t="s">
        <v>22</v>
      </c>
      <c r="B19" s="43">
        <v>70.4</v>
      </c>
      <c r="C19" s="43">
        <v>302.4</v>
      </c>
      <c r="D19" s="43">
        <v>159.2</v>
      </c>
      <c r="E19" s="43">
        <v>108.1</v>
      </c>
      <c r="F19" s="43">
        <v>187.4</v>
      </c>
      <c r="G19" s="43">
        <v>83.2</v>
      </c>
      <c r="H19" s="43">
        <v>63.6</v>
      </c>
      <c r="I19" s="43">
        <v>0</v>
      </c>
      <c r="J19" s="43">
        <v>0</v>
      </c>
      <c r="K19" s="43">
        <v>0</v>
      </c>
      <c r="L19" s="43">
        <v>0</v>
      </c>
      <c r="M19" s="43">
        <v>28</v>
      </c>
      <c r="N19" s="43">
        <v>1002.3</v>
      </c>
      <c r="O19" s="31">
        <v>63</v>
      </c>
      <c r="R19" s="37">
        <f t="shared" si="0"/>
        <v>1136.6225568626876</v>
      </c>
    </row>
    <row r="20" spans="1:18" ht="12" customHeight="1">
      <c r="A20" s="30" t="s">
        <v>23</v>
      </c>
      <c r="B20" s="43">
        <v>96.8</v>
      </c>
      <c r="C20" s="43">
        <v>171.5</v>
      </c>
      <c r="D20" s="43">
        <v>206.8</v>
      </c>
      <c r="E20" s="43">
        <v>176.9</v>
      </c>
      <c r="F20" s="43">
        <v>258.8</v>
      </c>
      <c r="G20" s="43">
        <v>183.9</v>
      </c>
      <c r="H20" s="43">
        <v>82</v>
      </c>
      <c r="I20" s="43">
        <v>0</v>
      </c>
      <c r="J20" s="43">
        <v>22</v>
      </c>
      <c r="K20" s="43">
        <v>1.3</v>
      </c>
      <c r="L20" s="43">
        <v>0</v>
      </c>
      <c r="M20" s="43">
        <v>0</v>
      </c>
      <c r="N20" s="43">
        <v>1200</v>
      </c>
      <c r="O20" s="31">
        <v>66</v>
      </c>
      <c r="R20" s="37">
        <f t="shared" si="0"/>
        <v>1136.6225568626876</v>
      </c>
    </row>
    <row r="21" spans="1:18" ht="12" customHeight="1">
      <c r="A21" s="30" t="s">
        <v>24</v>
      </c>
      <c r="B21" s="43">
        <v>67</v>
      </c>
      <c r="C21" s="43">
        <v>326.8</v>
      </c>
      <c r="D21" s="43">
        <v>39.3</v>
      </c>
      <c r="E21" s="43">
        <v>366.3</v>
      </c>
      <c r="F21" s="43">
        <v>236.8</v>
      </c>
      <c r="G21" s="43">
        <v>57.3</v>
      </c>
      <c r="H21" s="43">
        <v>107.5</v>
      </c>
      <c r="I21" s="43">
        <v>74.6</v>
      </c>
      <c r="J21" s="43">
        <v>0</v>
      </c>
      <c r="K21" s="43">
        <v>0</v>
      </c>
      <c r="L21" s="43">
        <v>0</v>
      </c>
      <c r="M21" s="43">
        <v>2.8</v>
      </c>
      <c r="N21" s="43">
        <v>1278.4</v>
      </c>
      <c r="O21" s="31">
        <v>70</v>
      </c>
      <c r="R21" s="37">
        <f t="shared" si="0"/>
        <v>1136.6225568626876</v>
      </c>
    </row>
    <row r="22" spans="1:18" ht="12" customHeight="1">
      <c r="A22" s="30" t="s">
        <v>25</v>
      </c>
      <c r="B22" s="43">
        <v>233.8</v>
      </c>
      <c r="C22" s="43">
        <v>70.3</v>
      </c>
      <c r="D22" s="43">
        <v>64.5</v>
      </c>
      <c r="E22" s="43">
        <v>101</v>
      </c>
      <c r="F22" s="43">
        <v>171.9</v>
      </c>
      <c r="G22" s="43">
        <v>164.3</v>
      </c>
      <c r="H22" s="43">
        <v>43.3</v>
      </c>
      <c r="I22" s="43">
        <v>0</v>
      </c>
      <c r="J22" s="43">
        <v>0</v>
      </c>
      <c r="K22" s="43">
        <v>0</v>
      </c>
      <c r="L22" s="43">
        <v>0</v>
      </c>
      <c r="M22" s="43">
        <v>0.5</v>
      </c>
      <c r="N22" s="43">
        <v>849.6</v>
      </c>
      <c r="O22" s="31">
        <v>57</v>
      </c>
      <c r="R22" s="37">
        <f t="shared" si="0"/>
        <v>1136.6225568626876</v>
      </c>
    </row>
    <row r="23" spans="1:18" ht="12" customHeight="1">
      <c r="A23" s="30" t="s">
        <v>26</v>
      </c>
      <c r="B23" s="43">
        <v>44.7</v>
      </c>
      <c r="C23" s="43">
        <v>262.9</v>
      </c>
      <c r="D23" s="43">
        <v>128.2</v>
      </c>
      <c r="E23" s="43">
        <v>242.4</v>
      </c>
      <c r="F23" s="43">
        <v>206.4</v>
      </c>
      <c r="G23" s="43">
        <v>234.5</v>
      </c>
      <c r="H23" s="43">
        <v>23.3</v>
      </c>
      <c r="I23" s="43">
        <v>47</v>
      </c>
      <c r="J23" s="43">
        <v>19.4</v>
      </c>
      <c r="K23" s="43">
        <v>0</v>
      </c>
      <c r="L23" s="43">
        <v>35</v>
      </c>
      <c r="M23" s="43">
        <v>34</v>
      </c>
      <c r="N23" s="43">
        <v>1277.8</v>
      </c>
      <c r="O23" s="31">
        <v>82</v>
      </c>
      <c r="R23" s="37">
        <f t="shared" si="0"/>
        <v>1136.6225568626876</v>
      </c>
    </row>
    <row r="24" spans="1:18" ht="12" customHeight="1">
      <c r="A24" s="30" t="s">
        <v>27</v>
      </c>
      <c r="B24" s="43">
        <v>116.8</v>
      </c>
      <c r="C24" s="43">
        <v>203.9</v>
      </c>
      <c r="D24" s="43">
        <v>119</v>
      </c>
      <c r="E24" s="43">
        <v>83.7</v>
      </c>
      <c r="F24" s="43">
        <v>149</v>
      </c>
      <c r="G24" s="43">
        <v>166.8</v>
      </c>
      <c r="H24" s="43">
        <v>103.2</v>
      </c>
      <c r="I24" s="43">
        <v>3.5</v>
      </c>
      <c r="J24" s="43">
        <v>0</v>
      </c>
      <c r="K24" s="43">
        <v>0</v>
      </c>
      <c r="L24" s="43">
        <v>1.5</v>
      </c>
      <c r="M24" s="43">
        <v>0</v>
      </c>
      <c r="N24" s="43">
        <v>947.4</v>
      </c>
      <c r="O24" s="31">
        <v>81</v>
      </c>
      <c r="R24" s="37">
        <f t="shared" si="0"/>
        <v>1136.6225568626876</v>
      </c>
    </row>
    <row r="25" spans="1:18" ht="12" customHeight="1">
      <c r="A25" s="30" t="s">
        <v>28</v>
      </c>
      <c r="B25" s="43">
        <v>25.3</v>
      </c>
      <c r="C25" s="43">
        <v>98.7</v>
      </c>
      <c r="D25" s="43">
        <v>102.9</v>
      </c>
      <c r="E25" s="43">
        <v>143.4</v>
      </c>
      <c r="F25" s="43">
        <v>195.8</v>
      </c>
      <c r="G25" s="43">
        <v>198.8</v>
      </c>
      <c r="H25" s="43">
        <v>72.7</v>
      </c>
      <c r="I25" s="43">
        <v>104</v>
      </c>
      <c r="J25" s="43">
        <v>0</v>
      </c>
      <c r="K25" s="43">
        <v>0</v>
      </c>
      <c r="L25" s="43">
        <v>3</v>
      </c>
      <c r="M25" s="43">
        <v>10</v>
      </c>
      <c r="N25" s="43">
        <v>954.6</v>
      </c>
      <c r="O25" s="31">
        <v>92</v>
      </c>
      <c r="R25" s="37">
        <f t="shared" si="0"/>
        <v>1136.6225568626876</v>
      </c>
    </row>
    <row r="26" spans="1:18" ht="12" customHeight="1">
      <c r="A26" s="30" t="s">
        <v>29</v>
      </c>
      <c r="B26" s="43">
        <v>66</v>
      </c>
      <c r="C26" s="43">
        <v>222.3</v>
      </c>
      <c r="D26" s="43">
        <v>109.5</v>
      </c>
      <c r="E26" s="43">
        <v>135</v>
      </c>
      <c r="F26" s="43">
        <v>221.5</v>
      </c>
      <c r="G26" s="43">
        <v>238.4</v>
      </c>
      <c r="H26" s="43">
        <v>52.8</v>
      </c>
      <c r="I26" s="43">
        <v>0</v>
      </c>
      <c r="J26" s="43">
        <v>23.5</v>
      </c>
      <c r="K26" s="43">
        <v>0</v>
      </c>
      <c r="L26" s="43">
        <v>3.6</v>
      </c>
      <c r="M26" s="43">
        <v>1</v>
      </c>
      <c r="N26" s="43">
        <v>1073.6</v>
      </c>
      <c r="O26" s="31">
        <v>49</v>
      </c>
      <c r="R26" s="37">
        <f t="shared" si="0"/>
        <v>1136.6225568626876</v>
      </c>
    </row>
    <row r="27" spans="1:18" ht="12" customHeight="1">
      <c r="A27" s="30" t="s">
        <v>30</v>
      </c>
      <c r="B27" s="43">
        <v>16.5</v>
      </c>
      <c r="C27" s="43">
        <v>78.2</v>
      </c>
      <c r="D27" s="43">
        <v>115.1</v>
      </c>
      <c r="E27" s="43">
        <v>51.5</v>
      </c>
      <c r="F27" s="43">
        <v>334.4</v>
      </c>
      <c r="G27" s="43">
        <v>281.4</v>
      </c>
      <c r="H27" s="43">
        <v>75</v>
      </c>
      <c r="I27" s="43">
        <v>94.4</v>
      </c>
      <c r="J27" s="43">
        <v>0</v>
      </c>
      <c r="K27" s="43">
        <v>0</v>
      </c>
      <c r="L27" s="43">
        <v>22.5</v>
      </c>
      <c r="M27" s="43">
        <v>6.3</v>
      </c>
      <c r="N27" s="43">
        <v>1075.3</v>
      </c>
      <c r="O27" s="31">
        <v>62</v>
      </c>
      <c r="R27" s="37">
        <f t="shared" si="0"/>
        <v>1136.6225568626876</v>
      </c>
    </row>
    <row r="28" spans="1:18" ht="12" customHeight="1">
      <c r="A28" s="30" t="s">
        <v>31</v>
      </c>
      <c r="B28" s="43">
        <v>197.3</v>
      </c>
      <c r="C28" s="43">
        <v>240.3</v>
      </c>
      <c r="D28" s="43">
        <v>211.8</v>
      </c>
      <c r="E28" s="43">
        <v>256.7</v>
      </c>
      <c r="F28" s="43">
        <v>290</v>
      </c>
      <c r="G28" s="43">
        <v>60.1</v>
      </c>
      <c r="H28" s="43">
        <v>87.1</v>
      </c>
      <c r="I28" s="43">
        <v>25.5</v>
      </c>
      <c r="J28" s="43">
        <v>0</v>
      </c>
      <c r="K28" s="43">
        <v>4.3</v>
      </c>
      <c r="L28" s="43">
        <v>0</v>
      </c>
      <c r="M28" s="43">
        <v>25.6</v>
      </c>
      <c r="N28" s="43">
        <v>1398.7</v>
      </c>
      <c r="O28" s="31">
        <v>60</v>
      </c>
      <c r="R28" s="37">
        <f t="shared" si="0"/>
        <v>1136.6225568626876</v>
      </c>
    </row>
    <row r="29" spans="1:18" ht="12" customHeight="1">
      <c r="A29" s="30" t="s">
        <v>32</v>
      </c>
      <c r="B29" s="43">
        <v>16.7</v>
      </c>
      <c r="C29" s="43">
        <v>239.5</v>
      </c>
      <c r="D29" s="43">
        <v>50.4</v>
      </c>
      <c r="E29" s="43">
        <v>233.5</v>
      </c>
      <c r="F29" s="43">
        <v>228.5</v>
      </c>
      <c r="G29" s="43">
        <v>137</v>
      </c>
      <c r="H29" s="43">
        <v>44.3</v>
      </c>
      <c r="I29" s="43">
        <v>0</v>
      </c>
      <c r="J29" s="43">
        <v>0</v>
      </c>
      <c r="K29" s="43">
        <v>9.8</v>
      </c>
      <c r="L29" s="43">
        <v>10.1</v>
      </c>
      <c r="M29" s="43">
        <v>40.7</v>
      </c>
      <c r="N29" s="43">
        <v>1010.5</v>
      </c>
      <c r="O29" s="31">
        <v>70</v>
      </c>
      <c r="R29" s="37">
        <f t="shared" si="0"/>
        <v>1136.6225568626876</v>
      </c>
    </row>
    <row r="30" spans="1:18" ht="12" customHeight="1">
      <c r="A30" s="30" t="s">
        <v>33</v>
      </c>
      <c r="B30" s="43">
        <v>124</v>
      </c>
      <c r="C30" s="43">
        <v>230.4</v>
      </c>
      <c r="D30" s="43">
        <v>38.5</v>
      </c>
      <c r="E30" s="43">
        <v>204</v>
      </c>
      <c r="F30" s="43">
        <v>96.2</v>
      </c>
      <c r="G30" s="43">
        <v>238.3</v>
      </c>
      <c r="H30" s="43">
        <v>57.7</v>
      </c>
      <c r="I30" s="43">
        <v>45</v>
      </c>
      <c r="J30" s="43">
        <v>0</v>
      </c>
      <c r="K30" s="43">
        <v>5.3</v>
      </c>
      <c r="L30" s="43">
        <v>0</v>
      </c>
      <c r="M30" s="43">
        <v>0</v>
      </c>
      <c r="N30" s="43">
        <v>1039.4</v>
      </c>
      <c r="O30" s="31">
        <v>73</v>
      </c>
      <c r="R30" s="37">
        <f t="shared" si="0"/>
        <v>1136.6225568626876</v>
      </c>
    </row>
    <row r="31" spans="1:18" ht="12" customHeight="1">
      <c r="A31" s="30" t="s">
        <v>34</v>
      </c>
      <c r="B31" s="43">
        <v>41.3</v>
      </c>
      <c r="C31" s="43">
        <v>188.8</v>
      </c>
      <c r="D31" s="43">
        <v>73.4</v>
      </c>
      <c r="E31" s="43">
        <v>64.7</v>
      </c>
      <c r="F31" s="43">
        <v>203.9</v>
      </c>
      <c r="G31" s="43">
        <v>221.4</v>
      </c>
      <c r="H31" s="43">
        <v>73.6</v>
      </c>
      <c r="I31" s="43">
        <v>12.3</v>
      </c>
      <c r="J31" s="43">
        <v>0</v>
      </c>
      <c r="K31" s="43">
        <v>0</v>
      </c>
      <c r="L31" s="43">
        <v>64.9</v>
      </c>
      <c r="M31" s="43">
        <v>0</v>
      </c>
      <c r="N31" s="43">
        <v>944.3</v>
      </c>
      <c r="O31" s="31">
        <v>67</v>
      </c>
      <c r="R31" s="37">
        <f t="shared" si="0"/>
        <v>1136.6225568626876</v>
      </c>
    </row>
    <row r="32" spans="1:18" ht="12" customHeight="1">
      <c r="A32" s="30" t="s">
        <v>35</v>
      </c>
      <c r="B32" s="43">
        <v>25.6</v>
      </c>
      <c r="C32" s="43">
        <v>29.3</v>
      </c>
      <c r="D32" s="43">
        <v>69.2</v>
      </c>
      <c r="E32" s="43">
        <v>231.6</v>
      </c>
      <c r="F32" s="43">
        <v>93.4</v>
      </c>
      <c r="G32" s="43">
        <v>198.4</v>
      </c>
      <c r="H32" s="43">
        <v>99.8</v>
      </c>
      <c r="I32" s="43">
        <v>0</v>
      </c>
      <c r="J32" s="43">
        <v>95.2</v>
      </c>
      <c r="K32" s="43">
        <v>0</v>
      </c>
      <c r="L32" s="43">
        <v>0</v>
      </c>
      <c r="M32" s="43">
        <v>74.1</v>
      </c>
      <c r="N32" s="43">
        <v>916.6</v>
      </c>
      <c r="O32" s="31">
        <v>61</v>
      </c>
      <c r="R32" s="37">
        <f t="shared" si="0"/>
        <v>1136.6225568626876</v>
      </c>
    </row>
    <row r="33" spans="1:18" ht="12" customHeight="1">
      <c r="A33" s="30" t="s">
        <v>36</v>
      </c>
      <c r="B33" s="43">
        <v>71.4</v>
      </c>
      <c r="C33" s="43">
        <v>233.2</v>
      </c>
      <c r="D33" s="43">
        <v>121.5</v>
      </c>
      <c r="E33" s="43">
        <v>86.7</v>
      </c>
      <c r="F33" s="43">
        <v>161.1</v>
      </c>
      <c r="G33" s="43">
        <v>226.1</v>
      </c>
      <c r="H33" s="43">
        <v>43.1</v>
      </c>
      <c r="I33" s="43">
        <v>0</v>
      </c>
      <c r="J33" s="43">
        <v>0.1</v>
      </c>
      <c r="K33" s="43">
        <v>0</v>
      </c>
      <c r="L33" s="43">
        <v>0</v>
      </c>
      <c r="M33" s="43">
        <v>181.4</v>
      </c>
      <c r="N33" s="43">
        <v>1124.6</v>
      </c>
      <c r="O33" s="31">
        <v>60</v>
      </c>
      <c r="R33" s="37">
        <f t="shared" si="0"/>
        <v>1136.6225568626876</v>
      </c>
    </row>
    <row r="34" spans="1:18" ht="12" customHeight="1">
      <c r="A34" s="30" t="s">
        <v>37</v>
      </c>
      <c r="B34" s="43">
        <v>72</v>
      </c>
      <c r="C34" s="43">
        <v>266.9</v>
      </c>
      <c r="D34" s="43">
        <v>116</v>
      </c>
      <c r="E34" s="43">
        <v>262.9</v>
      </c>
      <c r="F34" s="43">
        <v>390</v>
      </c>
      <c r="G34" s="43">
        <v>115.4</v>
      </c>
      <c r="H34" s="43">
        <v>34.1</v>
      </c>
      <c r="I34" s="43">
        <v>5.1</v>
      </c>
      <c r="J34" s="43">
        <v>47.4</v>
      </c>
      <c r="K34" s="43">
        <v>0</v>
      </c>
      <c r="L34" s="43">
        <v>0</v>
      </c>
      <c r="M34" s="43">
        <v>0</v>
      </c>
      <c r="N34" s="43">
        <v>1309.8</v>
      </c>
      <c r="O34" s="31">
        <v>73</v>
      </c>
      <c r="R34" s="37">
        <f t="shared" si="0"/>
        <v>1136.6225568626876</v>
      </c>
    </row>
    <row r="35" spans="1:18" ht="12" customHeight="1">
      <c r="A35" s="30" t="s">
        <v>38</v>
      </c>
      <c r="B35" s="43">
        <v>118</v>
      </c>
      <c r="C35" s="43">
        <v>135.4</v>
      </c>
      <c r="D35" s="43">
        <v>40</v>
      </c>
      <c r="E35" s="43">
        <v>292.1</v>
      </c>
      <c r="F35" s="43">
        <v>444.4</v>
      </c>
      <c r="G35" s="43">
        <v>154.6</v>
      </c>
      <c r="H35" s="43">
        <v>106.3</v>
      </c>
      <c r="I35" s="43">
        <v>130</v>
      </c>
      <c r="J35" s="43">
        <v>0</v>
      </c>
      <c r="K35" s="43">
        <v>0</v>
      </c>
      <c r="L35" s="43">
        <v>10.7</v>
      </c>
      <c r="M35" s="43">
        <v>23.8</v>
      </c>
      <c r="N35" s="43">
        <v>1455.3</v>
      </c>
      <c r="O35" s="31">
        <v>75</v>
      </c>
      <c r="R35" s="37">
        <f t="shared" si="0"/>
        <v>1136.6225568626876</v>
      </c>
    </row>
    <row r="36" spans="1:18" ht="12" customHeight="1">
      <c r="A36" s="30" t="s">
        <v>39</v>
      </c>
      <c r="B36" s="43">
        <v>104.8</v>
      </c>
      <c r="C36" s="43">
        <v>53.2</v>
      </c>
      <c r="D36" s="43">
        <v>129.5</v>
      </c>
      <c r="E36" s="43">
        <v>111.3</v>
      </c>
      <c r="F36" s="43">
        <v>286.7</v>
      </c>
      <c r="G36" s="43">
        <v>152.2</v>
      </c>
      <c r="H36" s="43">
        <v>32.8</v>
      </c>
      <c r="I36" s="43">
        <v>59.8</v>
      </c>
      <c r="J36" s="43">
        <v>0</v>
      </c>
      <c r="K36" s="43">
        <v>0</v>
      </c>
      <c r="L36" s="43">
        <v>0</v>
      </c>
      <c r="M36" s="43">
        <v>36</v>
      </c>
      <c r="N36" s="43">
        <v>966.3</v>
      </c>
      <c r="O36" s="31">
        <v>69</v>
      </c>
      <c r="R36" s="37">
        <f t="shared" si="0"/>
        <v>1136.6225568626876</v>
      </c>
    </row>
    <row r="37" spans="1:18" ht="12" customHeight="1">
      <c r="A37" s="30" t="s">
        <v>40</v>
      </c>
      <c r="B37" s="43">
        <v>83.8</v>
      </c>
      <c r="C37" s="43">
        <v>126.2</v>
      </c>
      <c r="D37" s="43">
        <v>78.2</v>
      </c>
      <c r="E37" s="43">
        <v>177.5</v>
      </c>
      <c r="F37" s="43">
        <v>278.3</v>
      </c>
      <c r="G37" s="43">
        <v>278.8</v>
      </c>
      <c r="H37" s="43">
        <v>45.7</v>
      </c>
      <c r="I37" s="43">
        <v>0</v>
      </c>
      <c r="J37" s="43">
        <v>0</v>
      </c>
      <c r="K37" s="43">
        <v>6.5</v>
      </c>
      <c r="L37" s="43">
        <v>0</v>
      </c>
      <c r="M37" s="43">
        <v>27.7</v>
      </c>
      <c r="N37" s="43">
        <v>1102.7</v>
      </c>
      <c r="O37" s="31">
        <v>59</v>
      </c>
      <c r="R37" s="37">
        <f t="shared" si="0"/>
        <v>1136.6225568626876</v>
      </c>
    </row>
    <row r="38" spans="1:18" ht="12" customHeight="1">
      <c r="A38" s="30" t="s">
        <v>41</v>
      </c>
      <c r="B38" s="43">
        <v>97.4</v>
      </c>
      <c r="C38" s="43">
        <v>150</v>
      </c>
      <c r="D38" s="43">
        <v>210.8</v>
      </c>
      <c r="E38" s="43">
        <v>132.4</v>
      </c>
      <c r="F38" s="43">
        <v>120.8</v>
      </c>
      <c r="G38" s="43">
        <v>255.5</v>
      </c>
      <c r="H38" s="43" t="s">
        <v>20</v>
      </c>
      <c r="I38" s="43">
        <v>23.8</v>
      </c>
      <c r="J38" s="43">
        <v>0</v>
      </c>
      <c r="K38" s="43">
        <v>0</v>
      </c>
      <c r="L38" s="43">
        <v>0</v>
      </c>
      <c r="M38" s="43">
        <v>31.4</v>
      </c>
      <c r="N38" s="43">
        <v>1022.1</v>
      </c>
      <c r="O38" s="31">
        <v>54</v>
      </c>
      <c r="R38" s="37">
        <f t="shared" si="0"/>
        <v>1136.6225568626876</v>
      </c>
    </row>
    <row r="39" spans="1:18" ht="12" customHeight="1">
      <c r="A39" s="30" t="s">
        <v>42</v>
      </c>
      <c r="B39" s="43">
        <v>102.8</v>
      </c>
      <c r="C39" s="43">
        <v>170.7</v>
      </c>
      <c r="D39" s="43">
        <v>159.9</v>
      </c>
      <c r="E39" s="43">
        <v>157.4</v>
      </c>
      <c r="F39" s="43">
        <v>168</v>
      </c>
      <c r="G39" s="43">
        <v>344.6</v>
      </c>
      <c r="H39" s="43">
        <v>103.1</v>
      </c>
      <c r="I39" s="43">
        <v>6.8</v>
      </c>
      <c r="J39" s="43">
        <v>4.2</v>
      </c>
      <c r="K39" s="43">
        <v>0</v>
      </c>
      <c r="L39" s="43">
        <v>12.3</v>
      </c>
      <c r="M39" s="43">
        <v>23.7</v>
      </c>
      <c r="N39" s="43">
        <v>1253.5</v>
      </c>
      <c r="O39" s="31">
        <v>72</v>
      </c>
      <c r="R39" s="37">
        <f t="shared" si="0"/>
        <v>1136.6225568626876</v>
      </c>
    </row>
    <row r="40" spans="1:18" ht="12" customHeight="1">
      <c r="A40" s="30" t="s">
        <v>43</v>
      </c>
      <c r="B40" s="43">
        <v>180.5</v>
      </c>
      <c r="C40" s="43">
        <v>188.4</v>
      </c>
      <c r="D40" s="43">
        <v>64.2</v>
      </c>
      <c r="E40" s="43">
        <v>152.6</v>
      </c>
      <c r="F40" s="43">
        <v>132.3</v>
      </c>
      <c r="G40" s="43">
        <v>68.2</v>
      </c>
      <c r="H40" s="43">
        <v>182.2</v>
      </c>
      <c r="I40" s="43">
        <v>0</v>
      </c>
      <c r="J40" s="43">
        <v>0</v>
      </c>
      <c r="K40" s="43">
        <v>12.1</v>
      </c>
      <c r="L40" s="43">
        <v>0</v>
      </c>
      <c r="M40" s="43">
        <v>189.8</v>
      </c>
      <c r="N40" s="43">
        <v>1170.3</v>
      </c>
      <c r="O40" s="31">
        <v>79</v>
      </c>
      <c r="R40" s="37">
        <f t="shared" si="0"/>
        <v>1136.6225568626876</v>
      </c>
    </row>
    <row r="41" spans="1:18" ht="12" customHeight="1">
      <c r="A41" s="30" t="s">
        <v>44</v>
      </c>
      <c r="B41" s="43">
        <v>60</v>
      </c>
      <c r="C41" s="43">
        <v>142.2</v>
      </c>
      <c r="D41" s="43">
        <v>201.9</v>
      </c>
      <c r="E41" s="43">
        <v>244.8</v>
      </c>
      <c r="F41" s="43">
        <v>254.8</v>
      </c>
      <c r="G41" s="43">
        <v>118.4</v>
      </c>
      <c r="H41" s="43" t="s">
        <v>20</v>
      </c>
      <c r="I41" s="43" t="s">
        <v>20</v>
      </c>
      <c r="J41" s="43" t="s">
        <v>20</v>
      </c>
      <c r="K41" s="43" t="s">
        <v>20</v>
      </c>
      <c r="L41" s="43" t="s">
        <v>20</v>
      </c>
      <c r="M41" s="43" t="s">
        <v>20</v>
      </c>
      <c r="N41" s="43">
        <v>1022.1</v>
      </c>
      <c r="O41" s="31">
        <v>56</v>
      </c>
      <c r="R41" s="37">
        <f t="shared" si="0"/>
        <v>1136.6225568626876</v>
      </c>
    </row>
    <row r="42" spans="1:18" ht="12" customHeight="1">
      <c r="A42" s="30" t="s">
        <v>45</v>
      </c>
      <c r="B42" s="43">
        <v>0</v>
      </c>
      <c r="C42" s="43">
        <v>238.7</v>
      </c>
      <c r="D42" s="43">
        <v>47.8</v>
      </c>
      <c r="E42" s="43">
        <v>129.6</v>
      </c>
      <c r="F42" s="43">
        <v>241.4</v>
      </c>
      <c r="G42" s="43">
        <v>321.7</v>
      </c>
      <c r="H42" s="43">
        <v>24.7</v>
      </c>
      <c r="I42" s="43">
        <v>137.8</v>
      </c>
      <c r="J42" s="43">
        <v>17.4</v>
      </c>
      <c r="K42" s="43">
        <v>0</v>
      </c>
      <c r="L42" s="43">
        <v>0</v>
      </c>
      <c r="M42" s="43">
        <v>114.2</v>
      </c>
      <c r="N42" s="43">
        <v>1273.3</v>
      </c>
      <c r="O42" s="31">
        <v>69</v>
      </c>
      <c r="R42" s="37">
        <f t="shared" si="0"/>
        <v>1136.6225568626876</v>
      </c>
    </row>
    <row r="43" spans="1:18" ht="12" customHeight="1">
      <c r="A43" s="30" t="s">
        <v>46</v>
      </c>
      <c r="B43" s="43">
        <v>44.7</v>
      </c>
      <c r="C43" s="43">
        <v>107.6</v>
      </c>
      <c r="D43" s="43">
        <v>128.7</v>
      </c>
      <c r="E43" s="43">
        <v>151.1</v>
      </c>
      <c r="F43" s="43">
        <v>227.9</v>
      </c>
      <c r="G43" s="43">
        <v>268.1</v>
      </c>
      <c r="H43" s="43">
        <v>14.2</v>
      </c>
      <c r="I43" s="43">
        <v>0</v>
      </c>
      <c r="J43" s="43">
        <v>0</v>
      </c>
      <c r="K43" s="43">
        <v>19</v>
      </c>
      <c r="L43" s="43">
        <v>0</v>
      </c>
      <c r="M43" s="43">
        <v>0</v>
      </c>
      <c r="N43" s="43">
        <v>961.3</v>
      </c>
      <c r="O43" s="31">
        <v>67</v>
      </c>
      <c r="R43" s="37">
        <f t="shared" si="0"/>
        <v>1136.6225568626876</v>
      </c>
    </row>
    <row r="44" spans="1:18" ht="12" customHeight="1">
      <c r="A44" s="30" t="s">
        <v>47</v>
      </c>
      <c r="B44" s="43">
        <v>154</v>
      </c>
      <c r="C44" s="43">
        <v>374.8</v>
      </c>
      <c r="D44" s="43">
        <v>215</v>
      </c>
      <c r="E44" s="43">
        <v>215</v>
      </c>
      <c r="F44" s="43">
        <v>153</v>
      </c>
      <c r="G44" s="43">
        <v>323.5</v>
      </c>
      <c r="H44" s="43">
        <v>10</v>
      </c>
      <c r="I44" s="43">
        <v>60.7</v>
      </c>
      <c r="J44" s="43">
        <v>0</v>
      </c>
      <c r="K44" s="43">
        <v>2</v>
      </c>
      <c r="L44" s="43">
        <v>0</v>
      </c>
      <c r="M44" s="43">
        <v>15</v>
      </c>
      <c r="N44" s="43">
        <v>1523</v>
      </c>
      <c r="O44" s="31">
        <v>72</v>
      </c>
      <c r="R44" s="37">
        <f t="shared" si="0"/>
        <v>1136.6225568626876</v>
      </c>
    </row>
    <row r="45" spans="1:18" ht="12" customHeight="1">
      <c r="A45" s="30" t="s">
        <v>48</v>
      </c>
      <c r="B45" s="44">
        <v>83</v>
      </c>
      <c r="C45" s="44">
        <v>165</v>
      </c>
      <c r="D45" s="44">
        <v>60</v>
      </c>
      <c r="E45" s="44">
        <v>183</v>
      </c>
      <c r="F45" s="44">
        <v>253</v>
      </c>
      <c r="G45" s="44">
        <v>296</v>
      </c>
      <c r="H45" s="44">
        <v>128</v>
      </c>
      <c r="I45" s="44">
        <v>5</v>
      </c>
      <c r="J45" s="44">
        <v>10</v>
      </c>
      <c r="K45" s="44">
        <v>0</v>
      </c>
      <c r="L45" s="44">
        <v>8</v>
      </c>
      <c r="M45" s="44">
        <v>25</v>
      </c>
      <c r="N45" s="44">
        <v>1216</v>
      </c>
      <c r="O45" s="32">
        <v>70</v>
      </c>
      <c r="R45" s="37">
        <f t="shared" si="0"/>
        <v>1136.6225568626876</v>
      </c>
    </row>
    <row r="46" spans="1:18" ht="12" customHeight="1">
      <c r="A46" s="30" t="s">
        <v>49</v>
      </c>
      <c r="B46" s="44">
        <v>105</v>
      </c>
      <c r="C46" s="44">
        <v>315</v>
      </c>
      <c r="D46" s="44">
        <v>11</v>
      </c>
      <c r="E46" s="44">
        <v>25</v>
      </c>
      <c r="F46" s="44">
        <v>266</v>
      </c>
      <c r="G46" s="44">
        <v>191.3</v>
      </c>
      <c r="H46" s="44">
        <v>145.8</v>
      </c>
      <c r="I46" s="44">
        <v>0</v>
      </c>
      <c r="J46" s="44">
        <v>0</v>
      </c>
      <c r="K46" s="44">
        <v>0</v>
      </c>
      <c r="L46" s="44">
        <v>0</v>
      </c>
      <c r="M46" s="44">
        <v>29</v>
      </c>
      <c r="N46" s="44">
        <v>1088.1</v>
      </c>
      <c r="O46" s="32">
        <v>70</v>
      </c>
      <c r="R46" s="37">
        <f t="shared" si="0"/>
        <v>1136.6225568626876</v>
      </c>
    </row>
    <row r="47" spans="1:18" ht="12" customHeight="1">
      <c r="A47" s="30" t="s">
        <v>50</v>
      </c>
      <c r="B47" s="44">
        <v>80.5</v>
      </c>
      <c r="C47" s="44">
        <v>26.5</v>
      </c>
      <c r="D47" s="44">
        <v>184</v>
      </c>
      <c r="E47" s="44">
        <v>26.7</v>
      </c>
      <c r="F47" s="44">
        <v>117</v>
      </c>
      <c r="G47" s="44">
        <v>26</v>
      </c>
      <c r="H47" s="44">
        <v>104.2</v>
      </c>
      <c r="I47" s="44">
        <v>18</v>
      </c>
      <c r="J47" s="44">
        <v>0</v>
      </c>
      <c r="K47" s="44">
        <v>0</v>
      </c>
      <c r="L47" s="44">
        <v>57</v>
      </c>
      <c r="M47" s="44">
        <v>25.5</v>
      </c>
      <c r="N47" s="44">
        <v>665.4</v>
      </c>
      <c r="O47" s="32">
        <v>77</v>
      </c>
      <c r="R47" s="37">
        <f t="shared" si="0"/>
        <v>1136.6225568626876</v>
      </c>
    </row>
    <row r="48" spans="1:18" ht="12" customHeight="1">
      <c r="A48" s="30" t="s">
        <v>51</v>
      </c>
      <c r="B48" s="44">
        <v>230.5</v>
      </c>
      <c r="C48" s="44">
        <v>50.5</v>
      </c>
      <c r="D48" s="44">
        <v>86.5</v>
      </c>
      <c r="E48" s="44">
        <v>239</v>
      </c>
      <c r="F48" s="44">
        <v>176</v>
      </c>
      <c r="G48" s="44">
        <v>364.3</v>
      </c>
      <c r="H48" s="44">
        <v>40.5</v>
      </c>
      <c r="I48" s="44">
        <v>10.5</v>
      </c>
      <c r="J48" s="44">
        <v>0</v>
      </c>
      <c r="K48" s="44">
        <v>0</v>
      </c>
      <c r="L48" s="44">
        <v>0</v>
      </c>
      <c r="M48" s="44">
        <v>10.5</v>
      </c>
      <c r="N48" s="44">
        <v>1208.3</v>
      </c>
      <c r="O48" s="32">
        <v>73</v>
      </c>
      <c r="R48" s="37">
        <f t="shared" si="0"/>
        <v>1136.6225568626876</v>
      </c>
    </row>
    <row r="49" spans="1:18" ht="12" customHeight="1">
      <c r="A49" s="30" t="s">
        <v>52</v>
      </c>
      <c r="B49" s="44">
        <v>179.1</v>
      </c>
      <c r="C49" s="44">
        <v>131</v>
      </c>
      <c r="D49" s="44">
        <v>172.3</v>
      </c>
      <c r="E49" s="44" t="s">
        <v>20</v>
      </c>
      <c r="F49" s="44">
        <v>166.7</v>
      </c>
      <c r="G49" s="44" t="s">
        <v>20</v>
      </c>
      <c r="H49" s="44">
        <v>11.5</v>
      </c>
      <c r="I49" s="44">
        <v>2</v>
      </c>
      <c r="J49" s="44">
        <v>0</v>
      </c>
      <c r="K49" s="44" t="s">
        <v>20</v>
      </c>
      <c r="L49" s="44" t="s">
        <v>20</v>
      </c>
      <c r="M49" s="44">
        <v>15</v>
      </c>
      <c r="N49" s="44">
        <v>677.6</v>
      </c>
      <c r="O49" s="32" t="s">
        <v>20</v>
      </c>
      <c r="R49" s="37">
        <f t="shared" si="0"/>
        <v>1136.6225568626876</v>
      </c>
    </row>
    <row r="50" spans="1:18" ht="12" customHeight="1">
      <c r="A50" s="30" t="s">
        <v>53</v>
      </c>
      <c r="B50" s="44">
        <v>35.5</v>
      </c>
      <c r="C50" s="44">
        <v>154.5</v>
      </c>
      <c r="D50" s="44">
        <v>40</v>
      </c>
      <c r="E50" s="44">
        <v>145.5</v>
      </c>
      <c r="F50" s="44">
        <v>358</v>
      </c>
      <c r="G50" s="44">
        <v>225.5</v>
      </c>
      <c r="H50" s="44">
        <v>110.5</v>
      </c>
      <c r="I50" s="44" t="s">
        <v>20</v>
      </c>
      <c r="J50" s="44" t="s">
        <v>20</v>
      </c>
      <c r="K50" s="44">
        <v>0.5</v>
      </c>
      <c r="L50" s="44">
        <v>0</v>
      </c>
      <c r="M50" s="44">
        <v>76</v>
      </c>
      <c r="N50" s="44">
        <v>1146</v>
      </c>
      <c r="O50" s="32">
        <v>62</v>
      </c>
      <c r="R50" s="37">
        <f t="shared" si="0"/>
        <v>1136.6225568626876</v>
      </c>
    </row>
    <row r="51" spans="1:18" ht="12" customHeight="1">
      <c r="A51" s="30" t="s">
        <v>54</v>
      </c>
      <c r="B51" s="44">
        <v>38.8</v>
      </c>
      <c r="C51" s="44">
        <v>485</v>
      </c>
      <c r="D51" s="44">
        <v>320</v>
      </c>
      <c r="E51" s="44">
        <v>206.2</v>
      </c>
      <c r="F51" s="44">
        <v>136</v>
      </c>
      <c r="G51" s="44">
        <v>172.8</v>
      </c>
      <c r="H51" s="44">
        <v>33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1391.8</v>
      </c>
      <c r="O51" s="32">
        <v>84</v>
      </c>
      <c r="R51" s="37">
        <f t="shared" si="0"/>
        <v>1136.6225568626876</v>
      </c>
    </row>
    <row r="52" spans="1:18" ht="12" customHeight="1">
      <c r="A52" s="30" t="s">
        <v>55</v>
      </c>
      <c r="B52" s="44">
        <v>0</v>
      </c>
      <c r="C52" s="44">
        <v>195</v>
      </c>
      <c r="D52" s="44">
        <v>65</v>
      </c>
      <c r="E52" s="44">
        <v>200.6</v>
      </c>
      <c r="F52" s="44">
        <v>169</v>
      </c>
      <c r="G52" s="44">
        <v>174.3</v>
      </c>
      <c r="H52" s="44">
        <v>8</v>
      </c>
      <c r="I52" s="44" t="s">
        <v>20</v>
      </c>
      <c r="J52" s="44" t="s">
        <v>20</v>
      </c>
      <c r="K52" s="44">
        <v>60</v>
      </c>
      <c r="L52" s="44">
        <v>20</v>
      </c>
      <c r="M52" s="44">
        <v>20</v>
      </c>
      <c r="N52" s="44">
        <v>911.9</v>
      </c>
      <c r="O52" s="32">
        <v>62</v>
      </c>
      <c r="R52" s="37">
        <f t="shared" si="0"/>
        <v>1136.6225568626876</v>
      </c>
    </row>
    <row r="53" spans="1:18" ht="12" customHeight="1">
      <c r="A53" s="30" t="s">
        <v>56</v>
      </c>
      <c r="B53" s="44">
        <v>20</v>
      </c>
      <c r="C53" s="44">
        <v>136</v>
      </c>
      <c r="D53" s="44">
        <v>50</v>
      </c>
      <c r="E53" s="44">
        <v>140.5</v>
      </c>
      <c r="F53" s="44">
        <v>195</v>
      </c>
      <c r="G53" s="44">
        <v>220</v>
      </c>
      <c r="H53" s="44">
        <v>65</v>
      </c>
      <c r="I53" s="44">
        <v>20</v>
      </c>
      <c r="J53" s="44">
        <v>65</v>
      </c>
      <c r="K53" s="44">
        <v>0</v>
      </c>
      <c r="L53" s="44">
        <v>0</v>
      </c>
      <c r="M53" s="44">
        <v>10</v>
      </c>
      <c r="N53" s="44">
        <v>921.5</v>
      </c>
      <c r="O53" s="32">
        <v>48</v>
      </c>
      <c r="R53" s="37">
        <f t="shared" si="0"/>
        <v>1136.6225568626876</v>
      </c>
    </row>
    <row r="54" spans="1:18" ht="12" customHeight="1">
      <c r="A54" s="30" t="s">
        <v>57</v>
      </c>
      <c r="B54" s="44">
        <v>65</v>
      </c>
      <c r="C54" s="44">
        <v>140</v>
      </c>
      <c r="D54" s="44">
        <v>266</v>
      </c>
      <c r="E54" s="44">
        <v>210</v>
      </c>
      <c r="F54" s="44">
        <v>255</v>
      </c>
      <c r="G54" s="44">
        <v>258</v>
      </c>
      <c r="H54" s="44">
        <v>66</v>
      </c>
      <c r="I54" s="44">
        <v>75</v>
      </c>
      <c r="J54" s="44">
        <v>0</v>
      </c>
      <c r="K54" s="44">
        <v>69.7</v>
      </c>
      <c r="L54" s="44">
        <v>30</v>
      </c>
      <c r="M54" s="44">
        <v>21</v>
      </c>
      <c r="N54" s="44">
        <v>1455.7</v>
      </c>
      <c r="O54" s="32">
        <v>54</v>
      </c>
      <c r="R54" s="37">
        <f t="shared" si="0"/>
        <v>1136.6225568626876</v>
      </c>
    </row>
    <row r="55" spans="1:18" ht="12" customHeight="1">
      <c r="A55" s="30" t="s">
        <v>60</v>
      </c>
      <c r="B55" s="44">
        <v>95</v>
      </c>
      <c r="C55" s="44">
        <v>40</v>
      </c>
      <c r="D55" s="44">
        <v>155</v>
      </c>
      <c r="E55" s="44">
        <v>135</v>
      </c>
      <c r="F55" s="44">
        <v>152.5</v>
      </c>
      <c r="G55" s="44">
        <v>280.5</v>
      </c>
      <c r="H55" s="44">
        <v>36</v>
      </c>
      <c r="I55" s="44">
        <v>60</v>
      </c>
      <c r="J55" s="44">
        <v>50</v>
      </c>
      <c r="K55" s="44">
        <v>10</v>
      </c>
      <c r="L55" s="44">
        <v>0</v>
      </c>
      <c r="M55" s="44">
        <v>0</v>
      </c>
      <c r="N55" s="44">
        <v>1014</v>
      </c>
      <c r="O55" s="32">
        <v>52</v>
      </c>
      <c r="R55" s="37">
        <f t="shared" si="0"/>
        <v>1136.6225568626876</v>
      </c>
    </row>
    <row r="56" spans="1:18" ht="12" customHeight="1">
      <c r="A56" s="30" t="s">
        <v>61</v>
      </c>
      <c r="B56" s="44">
        <v>20</v>
      </c>
      <c r="C56" s="44">
        <v>186</v>
      </c>
      <c r="D56" s="44">
        <v>220</v>
      </c>
      <c r="E56" s="44">
        <v>260</v>
      </c>
      <c r="F56" s="44">
        <v>270.5</v>
      </c>
      <c r="G56" s="44">
        <v>270.5</v>
      </c>
      <c r="H56" s="44">
        <v>70.5</v>
      </c>
      <c r="I56" s="44">
        <v>20.5</v>
      </c>
      <c r="J56" s="44">
        <v>10</v>
      </c>
      <c r="K56" s="44">
        <v>65</v>
      </c>
      <c r="L56" s="44">
        <v>0</v>
      </c>
      <c r="M56" s="44">
        <v>40</v>
      </c>
      <c r="N56" s="44">
        <v>1433</v>
      </c>
      <c r="O56" s="32">
        <v>70</v>
      </c>
      <c r="R56" s="37">
        <f t="shared" si="0"/>
        <v>1136.6225568626876</v>
      </c>
    </row>
    <row r="57" spans="1:18" ht="12" customHeight="1">
      <c r="A57" s="51" t="s">
        <v>62</v>
      </c>
      <c r="B57" s="52">
        <v>225.5</v>
      </c>
      <c r="C57" s="52">
        <v>151.5</v>
      </c>
      <c r="D57" s="52">
        <v>70.5</v>
      </c>
      <c r="E57" s="52">
        <v>312.4</v>
      </c>
      <c r="F57" s="52">
        <v>193</v>
      </c>
      <c r="G57" s="52">
        <v>204.5</v>
      </c>
      <c r="H57" s="52">
        <v>115.2</v>
      </c>
      <c r="I57" s="52">
        <v>0</v>
      </c>
      <c r="J57" s="52">
        <v>36</v>
      </c>
      <c r="K57" s="52">
        <v>0</v>
      </c>
      <c r="L57" s="52">
        <v>15</v>
      </c>
      <c r="M57" s="52">
        <v>4.6</v>
      </c>
      <c r="N57" s="52">
        <v>1328.2</v>
      </c>
      <c r="O57" s="53">
        <v>84</v>
      </c>
      <c r="R57" s="37">
        <f t="shared" si="0"/>
        <v>1136.6225568626876</v>
      </c>
    </row>
    <row r="58" spans="1:18" ht="12" customHeight="1">
      <c r="A58" s="30">
        <v>2561</v>
      </c>
      <c r="B58" s="44">
        <v>158</v>
      </c>
      <c r="C58" s="44">
        <v>191.8</v>
      </c>
      <c r="D58" s="44">
        <v>191.5</v>
      </c>
      <c r="E58" s="44">
        <v>190.5</v>
      </c>
      <c r="F58" s="44">
        <v>230</v>
      </c>
      <c r="G58" s="44">
        <v>227.5</v>
      </c>
      <c r="H58" s="44">
        <v>69.6</v>
      </c>
      <c r="I58" s="44">
        <v>21.8</v>
      </c>
      <c r="J58" s="44">
        <v>5</v>
      </c>
      <c r="K58" s="44">
        <v>27.4</v>
      </c>
      <c r="L58" s="44">
        <v>0</v>
      </c>
      <c r="M58" s="44">
        <v>8.2</v>
      </c>
      <c r="N58" s="44">
        <v>1321.3</v>
      </c>
      <c r="O58" s="32">
        <v>84</v>
      </c>
      <c r="R58" s="37">
        <f t="shared" si="0"/>
        <v>1136.6225568626876</v>
      </c>
    </row>
    <row r="59" spans="1:18" ht="12" customHeight="1">
      <c r="A59" s="30">
        <v>2562</v>
      </c>
      <c r="B59" s="44">
        <v>23</v>
      </c>
      <c r="C59" s="44">
        <v>162.8</v>
      </c>
      <c r="D59" s="44">
        <v>59.6</v>
      </c>
      <c r="E59" s="44">
        <v>310.8</v>
      </c>
      <c r="F59" s="44">
        <v>407.1</v>
      </c>
      <c r="G59" s="44">
        <v>90.6</v>
      </c>
      <c r="H59" s="44">
        <v>52.9</v>
      </c>
      <c r="I59" s="44">
        <v>32</v>
      </c>
      <c r="J59" s="44">
        <v>1.6</v>
      </c>
      <c r="K59" s="44">
        <v>0</v>
      </c>
      <c r="L59" s="44">
        <v>0</v>
      </c>
      <c r="M59" s="44">
        <v>11</v>
      </c>
      <c r="N59" s="44">
        <f>SUM(B59:M59)</f>
        <v>1151.4</v>
      </c>
      <c r="O59" s="32">
        <f>ตารางปริมาณน้ำฝนรายปี!O45</f>
        <v>96</v>
      </c>
      <c r="R59" s="37">
        <f t="shared" si="0"/>
        <v>1136.6225568626876</v>
      </c>
    </row>
    <row r="60" spans="1:18" ht="12" customHeight="1">
      <c r="A60" s="30">
        <v>2563</v>
      </c>
      <c r="B60" s="44">
        <v>18.6</v>
      </c>
      <c r="C60" s="44">
        <v>41.2</v>
      </c>
      <c r="D60" s="44">
        <v>97.1</v>
      </c>
      <c r="E60" s="44">
        <v>42.1</v>
      </c>
      <c r="F60" s="44">
        <v>192.3</v>
      </c>
      <c r="G60" s="44">
        <v>56.2</v>
      </c>
      <c r="H60" s="44">
        <v>44.2</v>
      </c>
      <c r="I60" s="44">
        <v>11.8</v>
      </c>
      <c r="J60" s="44">
        <v>0</v>
      </c>
      <c r="K60" s="44">
        <v>2.2</v>
      </c>
      <c r="L60" s="44">
        <v>10.2</v>
      </c>
      <c r="M60" s="44">
        <v>7.6</v>
      </c>
      <c r="N60" s="44">
        <f>SUM(B60:M60)</f>
        <v>523.5</v>
      </c>
      <c r="O60" s="32">
        <f>ตารางปริมาณน้ำฝนรายปี!O46</f>
        <v>118</v>
      </c>
      <c r="R60" s="37">
        <f t="shared" si="0"/>
        <v>1136.6225568626876</v>
      </c>
    </row>
    <row r="61" spans="1:18" ht="12" customHeight="1">
      <c r="A61" s="30" t="s">
        <v>66</v>
      </c>
      <c r="B61" s="44">
        <v>94.3</v>
      </c>
      <c r="C61" s="44">
        <v>96.9</v>
      </c>
      <c r="D61" s="44">
        <v>158.5</v>
      </c>
      <c r="E61" s="44">
        <v>216</v>
      </c>
      <c r="F61" s="44">
        <v>145.8</v>
      </c>
      <c r="G61" s="44">
        <v>185.9</v>
      </c>
      <c r="H61" s="44">
        <v>301.6</v>
      </c>
      <c r="I61" s="44">
        <v>2.7</v>
      </c>
      <c r="J61" s="44">
        <v>1</v>
      </c>
      <c r="K61" s="44">
        <v>38</v>
      </c>
      <c r="L61" s="44">
        <v>41.7</v>
      </c>
      <c r="M61" s="44">
        <v>98.9</v>
      </c>
      <c r="N61" s="44">
        <v>1381.3000000000002</v>
      </c>
      <c r="O61" s="32">
        <v>155</v>
      </c>
      <c r="R61" s="37">
        <f t="shared" si="0"/>
        <v>1136.6225568626876</v>
      </c>
    </row>
    <row r="62" spans="1:18" ht="12" customHeight="1">
      <c r="A62" s="65" t="s">
        <v>67</v>
      </c>
      <c r="B62" s="66">
        <v>210.8</v>
      </c>
      <c r="C62" s="66">
        <v>239</v>
      </c>
      <c r="D62" s="66">
        <v>167</v>
      </c>
      <c r="E62" s="66">
        <v>332.2</v>
      </c>
      <c r="F62" s="66">
        <v>279.5</v>
      </c>
      <c r="G62" s="66">
        <v>275.59999999999997</v>
      </c>
      <c r="H62" s="66">
        <v>158.39999999999998</v>
      </c>
      <c r="I62" s="66">
        <v>53.800000000000004</v>
      </c>
      <c r="J62" s="66">
        <v>0</v>
      </c>
      <c r="K62" s="66">
        <v>0</v>
      </c>
      <c r="L62" s="66">
        <v>10.8</v>
      </c>
      <c r="M62" s="66">
        <v>25.9</v>
      </c>
      <c r="N62" s="66">
        <v>1753</v>
      </c>
      <c r="O62" s="67">
        <v>149</v>
      </c>
      <c r="R62" s="37"/>
    </row>
    <row r="63" spans="1:18" ht="12" customHeight="1">
      <c r="A63" s="30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2"/>
      <c r="R63" s="37"/>
    </row>
    <row r="64" spans="1:18" ht="12" customHeight="1">
      <c r="A64" s="30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R64" s="37"/>
    </row>
    <row r="65" spans="1:18" ht="12" customHeight="1">
      <c r="A65" s="30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2"/>
      <c r="R65" s="37"/>
    </row>
    <row r="66" spans="1:18" ht="12" customHeight="1">
      <c r="A66" s="30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2"/>
      <c r="R66" s="37"/>
    </row>
    <row r="67" spans="1:18" ht="12" customHeight="1">
      <c r="A67" s="30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2"/>
      <c r="R67" s="37"/>
    </row>
    <row r="68" spans="1:18" ht="12" customHeight="1">
      <c r="A68" s="30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2"/>
      <c r="R68" s="37"/>
    </row>
    <row r="69" spans="1:18" ht="12" customHeight="1">
      <c r="A69" s="30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2"/>
      <c r="R69" s="37"/>
    </row>
    <row r="70" spans="1:18" ht="12" customHeight="1">
      <c r="A70" s="30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2"/>
      <c r="R70" s="37"/>
    </row>
    <row r="71" spans="1:18" ht="12" customHeight="1">
      <c r="A71" s="30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2"/>
      <c r="R71" s="37"/>
    </row>
    <row r="72" spans="1:18" ht="12" customHeight="1">
      <c r="A72" s="30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2"/>
      <c r="R72" s="37"/>
    </row>
    <row r="73" spans="1:18" ht="12" customHeight="1">
      <c r="A73" s="3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2"/>
      <c r="R73" s="37"/>
    </row>
    <row r="74" spans="1:18" ht="12" customHeight="1">
      <c r="A74" s="30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32"/>
      <c r="R74" s="37"/>
    </row>
    <row r="75" spans="1:15" ht="15" customHeight="1">
      <c r="A75" s="33" t="s">
        <v>17</v>
      </c>
      <c r="B75" s="34">
        <v>233.8</v>
      </c>
      <c r="C75" s="34">
        <v>485</v>
      </c>
      <c r="D75" s="34">
        <v>320</v>
      </c>
      <c r="E75" s="34">
        <v>366.3</v>
      </c>
      <c r="F75" s="34">
        <v>444.4</v>
      </c>
      <c r="G75" s="34">
        <v>364.3</v>
      </c>
      <c r="H75" s="34">
        <v>301.6</v>
      </c>
      <c r="I75" s="34">
        <v>137.8</v>
      </c>
      <c r="J75" s="34">
        <v>95.2</v>
      </c>
      <c r="K75" s="34">
        <v>69.7</v>
      </c>
      <c r="L75" s="34">
        <v>64.9</v>
      </c>
      <c r="M75" s="34">
        <v>189.8</v>
      </c>
      <c r="N75" s="34">
        <v>1523</v>
      </c>
      <c r="O75" s="41">
        <v>155</v>
      </c>
    </row>
    <row r="76" spans="1:15" ht="15" customHeight="1">
      <c r="A76" s="33" t="s">
        <v>18</v>
      </c>
      <c r="B76" s="34">
        <v>84.16818181818182</v>
      </c>
      <c r="C76" s="34">
        <v>174.9139534883721</v>
      </c>
      <c r="D76" s="34">
        <v>121.1159090909091</v>
      </c>
      <c r="E76" s="34">
        <v>179.49767441860467</v>
      </c>
      <c r="F76" s="34">
        <v>220.62499999999997</v>
      </c>
      <c r="G76" s="34">
        <v>200.4372093023256</v>
      </c>
      <c r="H76" s="34">
        <v>72.96428571428571</v>
      </c>
      <c r="I76" s="34">
        <v>27.06341463414634</v>
      </c>
      <c r="J76" s="34">
        <v>9.946341463414635</v>
      </c>
      <c r="K76" s="34">
        <v>7.93095238095238</v>
      </c>
      <c r="L76" s="34">
        <v>8.464285714285714</v>
      </c>
      <c r="M76" s="34">
        <v>29.495348837209303</v>
      </c>
      <c r="N76" s="34">
        <v>1136.6225568626876</v>
      </c>
      <c r="O76" s="41">
        <v>71.65116279069767</v>
      </c>
    </row>
    <row r="77" spans="1:15" ht="15" customHeight="1">
      <c r="A77" s="35" t="s">
        <v>19</v>
      </c>
      <c r="B77" s="36">
        <v>0</v>
      </c>
      <c r="C77" s="36">
        <v>26.5</v>
      </c>
      <c r="D77" s="36">
        <v>11</v>
      </c>
      <c r="E77" s="36">
        <v>25</v>
      </c>
      <c r="F77" s="36">
        <v>93.4</v>
      </c>
      <c r="G77" s="36">
        <v>26</v>
      </c>
      <c r="H77" s="36">
        <v>8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523.5</v>
      </c>
      <c r="O77" s="42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2008-08-04T08:54:04Z</cp:lastPrinted>
  <dcterms:created xsi:type="dcterms:W3CDTF">2008-02-06T03:22:38Z</dcterms:created>
  <dcterms:modified xsi:type="dcterms:W3CDTF">2023-04-10T06:44:01Z</dcterms:modified>
  <cp:category/>
  <cp:version/>
  <cp:contentType/>
  <cp:contentStatus/>
</cp:coreProperties>
</file>