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<sst xmlns="http://schemas.openxmlformats.org/spreadsheetml/2006/main" count="159" uniqueCount="66">
  <si>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</si>
  <si>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</si>
  <si>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</si>
  <si>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</si>
  <si>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</si>
  <si>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</si>
  <si>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</si>
  <si>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</si>
  <si>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</si>
  <si>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</si>
  <si>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</si>
  <si>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</si>
  <si>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</si>
  <si>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</si>
  <si>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</si>
  <si>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</si>
  <si>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</si>
  <si>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</si>
  <si>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</si>
  <si>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</si>
  <si>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</si>
  <si>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</si>
  <si>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</si>
  <si>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</si>
  <si>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</si>
  <si>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</si>
  <si>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</si>
  <si>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</si>
  <si>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</si>
  <si>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</si>
  <si>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</si>
  <si>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</si>
  <si>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</si>
  <si>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</si>
  <si>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</si>
  <si>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</si>
  <si>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</si>
  <si>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</si>
  <si>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</si>
  <si>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</si>
  <si>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</si>
  <si>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</si>
  <si>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</si>
  <si>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</si>
  <si>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</si>
  <si>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</si>
  <si>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</si>
  <si>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</si>
  <si>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</si>
  <si>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</si>
  <si>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</si>
  <si>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</si>
  <si>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</si>
  <si>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</si>
  <si>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</si>
  <si>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</si>
  <si>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</si>
  <si>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</si>
  <si>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</si>
  <si>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</si>
  <si>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</si>
  <si>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</si>
  <si>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</si>
  <si>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</si>
  <si>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ฝนเฉลี่ยปี(2521-2560)</t>
  </si>
  <si>
    <t>ฝนเฉลี่ย 2521-2560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</si>
</sst>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7" fillId="18" borderId="14" xfId="0" applyNumberFormat="1" applyFont="1" applyFill="1" applyBorder="1" applyAlignment="1">
      <alignment horizontal="center" vertical="center"/>
    </xf>
    <xf numFmtId="194" fontId="7" fillId="18" borderId="15" xfId="0" applyNumberFormat="1" applyFont="1" applyFill="1" applyBorder="1" applyAlignment="1">
      <alignment horizontal="center" vertical="center"/>
    </xf>
    <xf numFmtId="194" fontId="11" fillId="18" borderId="15" xfId="0" applyNumberFormat="1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191" fontId="11" fillId="24" borderId="10" xfId="0" applyNumberFormat="1" applyFont="1" applyFill="1" applyBorder="1" applyAlignment="1">
      <alignment vertical="center"/>
    </xf>
    <xf numFmtId="1" fontId="11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horizontal="center"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21" fillId="18" borderId="12" xfId="0" applyNumberFormat="1" applyFont="1" applyFill="1" applyBorder="1" applyAlignment="1">
      <alignment horizontal="center" vertical="center"/>
    </xf>
    <xf numFmtId="192" fontId="21" fillId="18" borderId="13" xfId="0" applyNumberFormat="1" applyFont="1" applyFill="1" applyBorder="1" applyAlignment="1">
      <alignment/>
    </xf>
    <xf numFmtId="190" fontId="21" fillId="16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975"/>
          <c:w val="0.888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ตารางปริมาณน้ำฝนรายปี!$A$4:$A$44</c:f>
              <c:str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strCache>
            </c:strRef>
          </c:cat>
          <c:val>
            <c:numRef>
              <c:f>ตารางปริมาณน้ำฝนรายปี!$N$4:$N$44</c:f>
              <c:numCache>
                <c:ptCount val="41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911.8999999999999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</c:numCache>
            </c:numRef>
          </c:val>
        </c:ser>
        <c:axId val="88090"/>
        <c:axId val="792811"/>
      </c:barChart>
      <c:lineChart>
        <c:grouping val="standard"/>
        <c:varyColors val="0"/>
        <c:ser>
          <c:idx val="1"/>
          <c:order val="1"/>
          <c:tx>
            <c:v>ปริมาณฝนเฉลี่ย 1,133.3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ตารางปริมาณน้ำฝนรายปี!$Q$4:$Q$43</c:f>
              <c:numCache>
                <c:ptCount val="40"/>
                <c:pt idx="0">
                  <c:v>1133.300050516103</c:v>
                </c:pt>
                <c:pt idx="1">
                  <c:v>1133.300050516103</c:v>
                </c:pt>
                <c:pt idx="2">
                  <c:v>1133.300050516103</c:v>
                </c:pt>
                <c:pt idx="3">
                  <c:v>1133.300050516103</c:v>
                </c:pt>
                <c:pt idx="4">
                  <c:v>1133.300050516103</c:v>
                </c:pt>
                <c:pt idx="5">
                  <c:v>1133.300050516103</c:v>
                </c:pt>
                <c:pt idx="6">
                  <c:v>1133.300050516103</c:v>
                </c:pt>
                <c:pt idx="7">
                  <c:v>1133.300050516103</c:v>
                </c:pt>
                <c:pt idx="8">
                  <c:v>1133.300050516103</c:v>
                </c:pt>
                <c:pt idx="9">
                  <c:v>1133.300050516103</c:v>
                </c:pt>
                <c:pt idx="10">
                  <c:v>1133.300050516103</c:v>
                </c:pt>
                <c:pt idx="11">
                  <c:v>1133.300050516103</c:v>
                </c:pt>
                <c:pt idx="12">
                  <c:v>1133.300050516103</c:v>
                </c:pt>
                <c:pt idx="13">
                  <c:v>1133.300050516103</c:v>
                </c:pt>
                <c:pt idx="14">
                  <c:v>1133.300050516103</c:v>
                </c:pt>
                <c:pt idx="15">
                  <c:v>1133.300050516103</c:v>
                </c:pt>
                <c:pt idx="16">
                  <c:v>1133.300050516103</c:v>
                </c:pt>
                <c:pt idx="17">
                  <c:v>1133.300050516103</c:v>
                </c:pt>
                <c:pt idx="18">
                  <c:v>1133.300050516103</c:v>
                </c:pt>
                <c:pt idx="19">
                  <c:v>1133.300050516103</c:v>
                </c:pt>
                <c:pt idx="20">
                  <c:v>1133.300050516103</c:v>
                </c:pt>
                <c:pt idx="21">
                  <c:v>1133.300050516103</c:v>
                </c:pt>
                <c:pt idx="22">
                  <c:v>1133.300050516103</c:v>
                </c:pt>
                <c:pt idx="23">
                  <c:v>1133.300050516103</c:v>
                </c:pt>
                <c:pt idx="24">
                  <c:v>1133.300050516103</c:v>
                </c:pt>
                <c:pt idx="25">
                  <c:v>1133.300050516103</c:v>
                </c:pt>
                <c:pt idx="26">
                  <c:v>1133.300050516103</c:v>
                </c:pt>
                <c:pt idx="27">
                  <c:v>1133.300050516103</c:v>
                </c:pt>
                <c:pt idx="28">
                  <c:v>1133.300050516103</c:v>
                </c:pt>
                <c:pt idx="29">
                  <c:v>1133.300050516103</c:v>
                </c:pt>
                <c:pt idx="30">
                  <c:v>1133.300050516103</c:v>
                </c:pt>
                <c:pt idx="31">
                  <c:v>1133.300050516103</c:v>
                </c:pt>
                <c:pt idx="32">
                  <c:v>1133.300050516103</c:v>
                </c:pt>
                <c:pt idx="33">
                  <c:v>1133.300050516103</c:v>
                </c:pt>
                <c:pt idx="34">
                  <c:v>1133.300050516103</c:v>
                </c:pt>
                <c:pt idx="35">
                  <c:v>1133.300050516103</c:v>
                </c:pt>
                <c:pt idx="36">
                  <c:v>1133.300050516103</c:v>
                </c:pt>
                <c:pt idx="37">
                  <c:v>1133.300050516103</c:v>
                </c:pt>
                <c:pt idx="38">
                  <c:v>1133.300050516103</c:v>
                </c:pt>
                <c:pt idx="39">
                  <c:v>1133.300050516103</c:v>
                </c:pt>
              </c:numCache>
            </c:numRef>
          </c:val>
          <c:smooth val="0"/>
        </c:ser>
        <c:axId val="88090"/>
        <c:axId val="792811"/>
      </c:line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92811"/>
        <c:crosses val="autoZero"/>
        <c:auto val="1"/>
        <c:lblOffset val="100"/>
        <c:tickLblSkip val="2"/>
        <c:noMultiLvlLbl val="0"/>
      </c:catAx>
      <c:valAx>
        <c:axId val="792811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80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4"/>
          <c:y val="0.39975"/>
          <c:w val="0.315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เฉลี่ย2521-2560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713530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31">
      <selection activeCell="S49" sqref="S49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2" t="s">
        <v>64</v>
      </c>
      <c r="Q3" s="73"/>
      <c r="R3" s="73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v>1149.5</v>
      </c>
      <c r="O4" s="38">
        <v>64</v>
      </c>
      <c r="Q4" s="26">
        <f>$N$72</f>
        <v>1133.300050516103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v>1002.3</v>
      </c>
      <c r="O5" s="38">
        <v>63</v>
      </c>
      <c r="Q5" s="26">
        <f aca="true" t="shared" si="0" ref="Q5:Q43">$N$72</f>
        <v>1133.300050516103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v>1200</v>
      </c>
      <c r="O6" s="38">
        <v>66</v>
      </c>
      <c r="Q6" s="26">
        <f t="shared" si="0"/>
        <v>1133.300050516103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v>1278.4</v>
      </c>
      <c r="O7" s="38">
        <v>70</v>
      </c>
      <c r="Q7" s="26">
        <f t="shared" si="0"/>
        <v>1133.300050516103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v>849.6</v>
      </c>
      <c r="O8" s="38">
        <v>57</v>
      </c>
      <c r="Q8" s="26">
        <f t="shared" si="0"/>
        <v>1133.300050516103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v>1277.8</v>
      </c>
      <c r="O9" s="38">
        <v>82</v>
      </c>
      <c r="Q9" s="26">
        <f t="shared" si="0"/>
        <v>1133.300050516103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v>947.4</v>
      </c>
      <c r="O10" s="38">
        <v>81</v>
      </c>
      <c r="Q10" s="26">
        <f t="shared" si="0"/>
        <v>1133.300050516103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v>954.6</v>
      </c>
      <c r="O11" s="38">
        <v>92</v>
      </c>
      <c r="Q11" s="26">
        <f t="shared" si="0"/>
        <v>1133.300050516103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v>1073.6</v>
      </c>
      <c r="O12" s="38">
        <v>49</v>
      </c>
      <c r="Q12" s="26">
        <f t="shared" si="0"/>
        <v>1133.300050516103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v>1075.3</v>
      </c>
      <c r="O13" s="38">
        <v>62</v>
      </c>
      <c r="Q13" s="26">
        <f t="shared" si="0"/>
        <v>1133.300050516103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v>1398.7</v>
      </c>
      <c r="O14" s="38">
        <v>60</v>
      </c>
      <c r="Q14" s="26">
        <f t="shared" si="0"/>
        <v>1133.300050516103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v>1010.5</v>
      </c>
      <c r="O15" s="38">
        <v>70</v>
      </c>
      <c r="Q15" s="26">
        <f t="shared" si="0"/>
        <v>1133.300050516103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v>1039.4</v>
      </c>
      <c r="O16" s="38">
        <v>73</v>
      </c>
      <c r="Q16" s="26">
        <f t="shared" si="0"/>
        <v>1133.300050516103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v>944.3</v>
      </c>
      <c r="O17" s="38">
        <v>67</v>
      </c>
      <c r="Q17" s="26">
        <f t="shared" si="0"/>
        <v>1133.300050516103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v>916.6</v>
      </c>
      <c r="O18" s="38">
        <v>61</v>
      </c>
      <c r="Q18" s="26">
        <f t="shared" si="0"/>
        <v>1133.300050516103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v>1124.6</v>
      </c>
      <c r="O19" s="38">
        <v>60</v>
      </c>
      <c r="Q19" s="26">
        <f t="shared" si="0"/>
        <v>1133.300050516103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v>1309.8</v>
      </c>
      <c r="O20" s="38">
        <v>73</v>
      </c>
      <c r="Q20" s="26">
        <f t="shared" si="0"/>
        <v>1133.300050516103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v>1455.3</v>
      </c>
      <c r="O21" s="38">
        <v>75</v>
      </c>
      <c r="Q21" s="26">
        <f t="shared" si="0"/>
        <v>1133.300050516103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v>966.3</v>
      </c>
      <c r="O22" s="38">
        <v>69</v>
      </c>
      <c r="Q22" s="26">
        <f t="shared" si="0"/>
        <v>1133.300050516103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v>1102.7</v>
      </c>
      <c r="O23" s="38">
        <v>59</v>
      </c>
      <c r="Q23" s="26">
        <f t="shared" si="0"/>
        <v>1133.300050516103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v>1022.1</v>
      </c>
      <c r="O24" s="38">
        <v>54</v>
      </c>
      <c r="Q24" s="26">
        <f t="shared" si="0"/>
        <v>1133.300050516103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v>1253.5</v>
      </c>
      <c r="O25" s="38">
        <v>72</v>
      </c>
      <c r="Q25" s="26">
        <f t="shared" si="0"/>
        <v>1133.300050516103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v>1170.3</v>
      </c>
      <c r="O26" s="38">
        <v>79</v>
      </c>
      <c r="Q26" s="26">
        <f t="shared" si="0"/>
        <v>1133.300050516103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v>1022.1</v>
      </c>
      <c r="O27" s="38">
        <v>56</v>
      </c>
      <c r="Q27" s="26">
        <f t="shared" si="0"/>
        <v>1133.300050516103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v>1273.3</v>
      </c>
      <c r="O28" s="38">
        <v>69</v>
      </c>
      <c r="Q28" s="26">
        <f t="shared" si="0"/>
        <v>1133.300050516103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v>961.3</v>
      </c>
      <c r="O29" s="38">
        <v>67</v>
      </c>
      <c r="Q29" s="26">
        <f t="shared" si="0"/>
        <v>1133.300050516103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v>1523</v>
      </c>
      <c r="O30" s="38">
        <v>72</v>
      </c>
      <c r="Q30" s="26">
        <f t="shared" si="0"/>
        <v>1133.300050516103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v>1216</v>
      </c>
      <c r="O31" s="38">
        <v>70</v>
      </c>
      <c r="Q31" s="26">
        <f t="shared" si="0"/>
        <v>1133.300050516103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v>1088.1</v>
      </c>
      <c r="O32" s="38">
        <v>70</v>
      </c>
      <c r="Q32" s="26">
        <f t="shared" si="0"/>
        <v>1133.300050516103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v>665.4</v>
      </c>
      <c r="O33" s="38">
        <v>77</v>
      </c>
      <c r="Q33" s="26">
        <f t="shared" si="0"/>
        <v>1133.300050516103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v>1208.3</v>
      </c>
      <c r="O34" s="38">
        <v>73</v>
      </c>
      <c r="Q34" s="26">
        <f t="shared" si="0"/>
        <v>1133.300050516103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v>677.6</v>
      </c>
      <c r="O35" s="38" t="s">
        <v>20</v>
      </c>
      <c r="Q35" s="26">
        <f t="shared" si="0"/>
        <v>1133.300050516103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v>1146</v>
      </c>
      <c r="O36" s="38">
        <v>62</v>
      </c>
      <c r="Q36" s="26">
        <f t="shared" si="0"/>
        <v>1133.300050516103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135.99999999999997</v>
      </c>
      <c r="G37" s="16">
        <v>172.80000000000004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v>1391.8</v>
      </c>
      <c r="O37" s="38">
        <v>84</v>
      </c>
      <c r="Q37" s="26">
        <f t="shared" si="0"/>
        <v>1133.300050516103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200.59999999999997</v>
      </c>
      <c r="F38" s="16">
        <v>169</v>
      </c>
      <c r="G38" s="16">
        <v>174.29999999999998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v>911.8999999999999</v>
      </c>
      <c r="O38" s="38">
        <v>62</v>
      </c>
      <c r="Q38" s="26">
        <f t="shared" si="0"/>
        <v>1133.300050516103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v>921.5</v>
      </c>
      <c r="O39" s="38">
        <v>48</v>
      </c>
      <c r="Q39" s="26">
        <f t="shared" si="0"/>
        <v>1133.300050516103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 t="s">
        <v>20</v>
      </c>
      <c r="L40" s="16">
        <v>30</v>
      </c>
      <c r="M40" s="16">
        <v>21</v>
      </c>
      <c r="N40" s="24">
        <v>1386</v>
      </c>
      <c r="O40" s="38">
        <v>54</v>
      </c>
      <c r="Q40" s="26">
        <f t="shared" si="0"/>
        <v>1133.300050516103</v>
      </c>
      <c r="T40" s="26"/>
    </row>
    <row r="41" spans="1:20" s="2" customFormat="1" ht="15.75" customHeight="1">
      <c r="A41" s="56" t="s">
        <v>60</v>
      </c>
      <c r="B41" s="16">
        <v>68</v>
      </c>
      <c r="C41" s="16">
        <v>40</v>
      </c>
      <c r="D41" s="16">
        <v>75.5</v>
      </c>
      <c r="E41" s="16">
        <v>125</v>
      </c>
      <c r="F41" s="16">
        <v>155.5</v>
      </c>
      <c r="G41" s="16">
        <v>280.5</v>
      </c>
      <c r="H41" s="16">
        <v>36</v>
      </c>
      <c r="I41" s="16">
        <v>60</v>
      </c>
      <c r="J41" s="16">
        <v>50</v>
      </c>
      <c r="K41" s="16">
        <v>50</v>
      </c>
      <c r="L41" s="16">
        <v>0</v>
      </c>
      <c r="M41" s="16">
        <v>0</v>
      </c>
      <c r="N41" s="24">
        <f>SUM(B41:M41)</f>
        <v>940.5</v>
      </c>
      <c r="O41" s="38">
        <v>51</v>
      </c>
      <c r="Q41" s="26">
        <f t="shared" si="0"/>
        <v>1133.300050516103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111</v>
      </c>
      <c r="D42" s="16">
        <v>250</v>
      </c>
      <c r="E42" s="16">
        <v>225</v>
      </c>
      <c r="F42" s="16">
        <v>250.5</v>
      </c>
      <c r="G42" s="16">
        <v>156.5</v>
      </c>
      <c r="H42" s="16">
        <v>61.9</v>
      </c>
      <c r="I42" s="16">
        <v>20.5</v>
      </c>
      <c r="J42" s="16">
        <v>10</v>
      </c>
      <c r="K42" s="16">
        <v>65</v>
      </c>
      <c r="L42" s="16">
        <v>0</v>
      </c>
      <c r="M42" s="16">
        <v>0</v>
      </c>
      <c r="N42" s="24">
        <f>SUM(B42:M42)</f>
        <v>1170.4</v>
      </c>
      <c r="O42" s="38">
        <v>66</v>
      </c>
      <c r="Q42" s="26">
        <f t="shared" si="0"/>
        <v>1133.300050516103</v>
      </c>
      <c r="T42" s="26"/>
    </row>
    <row r="43" spans="1:20" s="2" customFormat="1" ht="15.75" customHeight="1">
      <c r="A43" s="56" t="s">
        <v>62</v>
      </c>
      <c r="B43" s="63">
        <v>205</v>
      </c>
      <c r="C43" s="63">
        <v>146.5</v>
      </c>
      <c r="D43" s="63">
        <v>200</v>
      </c>
      <c r="E43" s="63">
        <v>312.9</v>
      </c>
      <c r="F43" s="63">
        <v>227.5</v>
      </c>
      <c r="G43" s="63">
        <v>158.5</v>
      </c>
      <c r="H43" s="63">
        <v>115.5</v>
      </c>
      <c r="I43" s="63">
        <v>0</v>
      </c>
      <c r="J43" s="63">
        <v>36</v>
      </c>
      <c r="K43" s="63">
        <v>0</v>
      </c>
      <c r="L43" s="63">
        <v>15</v>
      </c>
      <c r="M43" s="63">
        <v>14.6</v>
      </c>
      <c r="N43" s="64">
        <f>SUM(B43:M43)</f>
        <v>1431.5</v>
      </c>
      <c r="O43" s="65">
        <v>84</v>
      </c>
      <c r="Q43" s="26">
        <f t="shared" si="0"/>
        <v>1133.300050516103</v>
      </c>
      <c r="T43" s="26"/>
    </row>
    <row r="44" spans="1:20" s="2" customFormat="1" ht="15.75" customHeight="1">
      <c r="A44" s="60" t="s">
        <v>63</v>
      </c>
      <c r="B44" s="61">
        <v>158</v>
      </c>
      <c r="C44" s="66">
        <v>191.8</v>
      </c>
      <c r="D44" s="66">
        <v>191.5</v>
      </c>
      <c r="E44" s="66">
        <v>190.5</v>
      </c>
      <c r="F44" s="66">
        <v>230</v>
      </c>
      <c r="G44" s="66">
        <v>227.5</v>
      </c>
      <c r="H44" s="66">
        <v>69.6</v>
      </c>
      <c r="I44" s="61">
        <v>21.8</v>
      </c>
      <c r="J44" s="61">
        <v>5</v>
      </c>
      <c r="K44" s="61">
        <v>27.4</v>
      </c>
      <c r="L44" s="61">
        <v>0</v>
      </c>
      <c r="M44" s="61">
        <v>8.2</v>
      </c>
      <c r="N44" s="67">
        <f>SUM(B44:M44)</f>
        <v>1321.3</v>
      </c>
      <c r="O44" s="62">
        <v>84</v>
      </c>
      <c r="Q44" s="26"/>
      <c r="T44" s="26"/>
    </row>
    <row r="45" spans="1:20" s="2" customFormat="1" ht="15.75" customHeight="1">
      <c r="A45" s="5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4"/>
      <c r="O45" s="38"/>
      <c r="Q45" s="26"/>
      <c r="T45" s="26"/>
    </row>
    <row r="46" spans="1:20" s="2" customFormat="1" ht="15.75" customHeight="1">
      <c r="A46" s="5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4"/>
      <c r="O46" s="38"/>
      <c r="Q46" s="26"/>
      <c r="T46" s="26"/>
    </row>
    <row r="47" spans="1:20" s="2" customFormat="1" ht="15.75" customHeight="1">
      <c r="A47" s="5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/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MAX(B4:B43)</f>
        <v>233.8</v>
      </c>
      <c r="C71" s="21">
        <f aca="true" t="shared" si="1" ref="C71:O71">MAX(C4:C43)</f>
        <v>485</v>
      </c>
      <c r="D71" s="21">
        <f t="shared" si="1"/>
        <v>320</v>
      </c>
      <c r="E71" s="21">
        <f t="shared" si="1"/>
        <v>366.3</v>
      </c>
      <c r="F71" s="21">
        <f t="shared" si="1"/>
        <v>444.4</v>
      </c>
      <c r="G71" s="21">
        <f t="shared" si="1"/>
        <v>364.3</v>
      </c>
      <c r="H71" s="21">
        <f t="shared" si="1"/>
        <v>182.2</v>
      </c>
      <c r="I71" s="21">
        <f t="shared" si="1"/>
        <v>137.8</v>
      </c>
      <c r="J71" s="21">
        <f t="shared" si="1"/>
        <v>95.2</v>
      </c>
      <c r="K71" s="21">
        <f t="shared" si="1"/>
        <v>65</v>
      </c>
      <c r="L71" s="21">
        <f t="shared" si="1"/>
        <v>64.9</v>
      </c>
      <c r="M71" s="21">
        <f t="shared" si="1"/>
        <v>189.8</v>
      </c>
      <c r="N71" s="21">
        <f t="shared" si="1"/>
        <v>1523</v>
      </c>
      <c r="O71" s="51">
        <f t="shared" si="1"/>
        <v>92</v>
      </c>
    </row>
    <row r="72" spans="1:15" s="2" customFormat="1" ht="15.75" customHeight="1">
      <c r="A72" s="19" t="s">
        <v>18</v>
      </c>
      <c r="B72" s="22">
        <f>AVERAGE(B4:B43)</f>
        <v>84.05</v>
      </c>
      <c r="C72" s="22">
        <f aca="true" t="shared" si="2" ref="C72:L72">AVERAGE(C4:C43)</f>
        <v>178.16923076923078</v>
      </c>
      <c r="D72" s="22">
        <f t="shared" si="2"/>
        <v>122.55999999999999</v>
      </c>
      <c r="E72" s="22">
        <f t="shared" si="2"/>
        <v>177.29487179487182</v>
      </c>
      <c r="F72" s="22">
        <f t="shared" si="2"/>
        <v>218.74499999999998</v>
      </c>
      <c r="G72" s="22">
        <f t="shared" si="2"/>
        <v>202.52820512820514</v>
      </c>
      <c r="H72" s="22">
        <f t="shared" si="2"/>
        <v>68.10263157894737</v>
      </c>
      <c r="I72" s="22">
        <f t="shared" si="2"/>
        <v>28.14324324324324</v>
      </c>
      <c r="J72" s="22">
        <f t="shared" si="2"/>
        <v>10.816216216216217</v>
      </c>
      <c r="K72" s="22">
        <f t="shared" si="2"/>
        <v>6.372972972972973</v>
      </c>
      <c r="L72" s="22">
        <f t="shared" si="2"/>
        <v>7.989473684210527</v>
      </c>
      <c r="M72" s="22">
        <f>AVERAGE(M4:M43)</f>
        <v>28.528205128205126</v>
      </c>
      <c r="N72" s="22">
        <f>SUM(B72:M72)</f>
        <v>1133.300050516103</v>
      </c>
      <c r="O72" s="52">
        <f>AVERAGE(O4:O43)</f>
        <v>67.25641025641026</v>
      </c>
    </row>
    <row r="73" spans="1:15" s="2" customFormat="1" ht="15.75" customHeight="1">
      <c r="A73" s="20" t="s">
        <v>19</v>
      </c>
      <c r="B73" s="23">
        <f>MIN(B4:B43)</f>
        <v>0</v>
      </c>
      <c r="C73" s="23">
        <f aca="true" t="shared" si="3" ref="C73:O73">MIN(C4:C43)</f>
        <v>26.5</v>
      </c>
      <c r="D73" s="23">
        <f t="shared" si="3"/>
        <v>11</v>
      </c>
      <c r="E73" s="23">
        <f t="shared" si="3"/>
        <v>25</v>
      </c>
      <c r="F73" s="23">
        <f t="shared" si="3"/>
        <v>93.4</v>
      </c>
      <c r="G73" s="23">
        <f t="shared" si="3"/>
        <v>26</v>
      </c>
      <c r="H73" s="23">
        <f t="shared" si="3"/>
        <v>8</v>
      </c>
      <c r="I73" s="23">
        <f t="shared" si="3"/>
        <v>0</v>
      </c>
      <c r="J73" s="23">
        <f t="shared" si="3"/>
        <v>0</v>
      </c>
      <c r="K73" s="23">
        <f t="shared" si="3"/>
        <v>0</v>
      </c>
      <c r="L73" s="23">
        <f t="shared" si="3"/>
        <v>0</v>
      </c>
      <c r="M73" s="23">
        <f t="shared" si="3"/>
        <v>0</v>
      </c>
      <c r="N73" s="23">
        <f t="shared" si="3"/>
        <v>665.4</v>
      </c>
      <c r="O73" s="53">
        <f t="shared" si="3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4" t="s">
        <v>59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</row>
    <row r="76" spans="1:15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zoomScalePageLayoutView="0" workbookViewId="0" topLeftCell="A43">
      <selection activeCell="T69" sqref="T6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7" t="s">
        <v>65</v>
      </c>
      <c r="S17" s="77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1133.300050516103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7">$N$86</f>
        <v>1133.300050516103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1133.300050516103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1133.300050516103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1133.300050516103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1133.300050516103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1133.300050516103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1133.300050516103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1133.300050516103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1133.300050516103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1133.300050516103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1133.300050516103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1133.300050516103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1133.300050516103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1133.300050516103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1133.300050516103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1133.300050516103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1133.300050516103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1133.300050516103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1133.300050516103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1133.300050516103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1133.300050516103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1133.300050516103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1133.300050516103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1133.300050516103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1133.300050516103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1133.300050516103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1133.300050516103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1133.300050516103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1133.300050516103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1133.300050516103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1133.300050516103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1133.300050516103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135.99999999999997</v>
      </c>
      <c r="G51" s="47">
        <v>172.80000000000004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1133.300050516103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200.59999999999997</v>
      </c>
      <c r="F52" s="47">
        <v>169</v>
      </c>
      <c r="G52" s="47">
        <v>174.29999999999998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911.8999999999999</v>
      </c>
      <c r="O52" s="32">
        <v>62</v>
      </c>
      <c r="R52" s="37">
        <f t="shared" si="0"/>
        <v>1133.300050516103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1133.300050516103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 t="s">
        <v>20</v>
      </c>
      <c r="L54" s="47">
        <v>30</v>
      </c>
      <c r="M54" s="47">
        <v>21</v>
      </c>
      <c r="N54" s="47">
        <v>1386</v>
      </c>
      <c r="O54" s="32">
        <v>54</v>
      </c>
      <c r="R54" s="37">
        <f t="shared" si="0"/>
        <v>1133.300050516103</v>
      </c>
    </row>
    <row r="55" spans="1:18" ht="12" customHeight="1">
      <c r="A55" s="30" t="s">
        <v>60</v>
      </c>
      <c r="B55" s="47">
        <v>68</v>
      </c>
      <c r="C55" s="47">
        <v>40</v>
      </c>
      <c r="D55" s="47">
        <v>75.5</v>
      </c>
      <c r="E55" s="47">
        <v>125</v>
      </c>
      <c r="F55" s="47">
        <v>155.5</v>
      </c>
      <c r="G55" s="47">
        <v>280.5</v>
      </c>
      <c r="H55" s="47">
        <v>36</v>
      </c>
      <c r="I55" s="47">
        <v>60</v>
      </c>
      <c r="J55" s="47">
        <v>50</v>
      </c>
      <c r="K55" s="47">
        <v>50</v>
      </c>
      <c r="L55" s="47">
        <v>0</v>
      </c>
      <c r="M55" s="47">
        <v>0</v>
      </c>
      <c r="N55" s="47">
        <v>940.5</v>
      </c>
      <c r="O55" s="32">
        <v>51</v>
      </c>
      <c r="R55" s="37">
        <f t="shared" si="0"/>
        <v>1133.300050516103</v>
      </c>
    </row>
    <row r="56" spans="1:18" ht="12" customHeight="1">
      <c r="A56" s="30" t="s">
        <v>61</v>
      </c>
      <c r="B56" s="47">
        <v>20</v>
      </c>
      <c r="C56" s="47">
        <v>111</v>
      </c>
      <c r="D56" s="47">
        <v>250</v>
      </c>
      <c r="E56" s="47">
        <v>225</v>
      </c>
      <c r="F56" s="47">
        <v>250.5</v>
      </c>
      <c r="G56" s="47">
        <v>156.5</v>
      </c>
      <c r="H56" s="47">
        <v>61.9</v>
      </c>
      <c r="I56" s="47">
        <v>20.5</v>
      </c>
      <c r="J56" s="47">
        <v>10</v>
      </c>
      <c r="K56" s="47">
        <v>65</v>
      </c>
      <c r="L56" s="47">
        <v>0</v>
      </c>
      <c r="M56" s="47">
        <v>0</v>
      </c>
      <c r="N56" s="47">
        <v>1170.4</v>
      </c>
      <c r="O56" s="32">
        <v>66</v>
      </c>
      <c r="R56" s="37">
        <f t="shared" si="0"/>
        <v>1133.300050516103</v>
      </c>
    </row>
    <row r="57" spans="1:18" ht="12" customHeight="1">
      <c r="A57" s="68" t="s">
        <v>62</v>
      </c>
      <c r="B57" s="69">
        <v>205</v>
      </c>
      <c r="C57" s="69">
        <v>146.5</v>
      </c>
      <c r="D57" s="69">
        <v>200</v>
      </c>
      <c r="E57" s="69">
        <v>312.9</v>
      </c>
      <c r="F57" s="69">
        <v>227.5</v>
      </c>
      <c r="G57" s="69">
        <v>158.5</v>
      </c>
      <c r="H57" s="69">
        <v>115.5</v>
      </c>
      <c r="I57" s="69">
        <v>0</v>
      </c>
      <c r="J57" s="69">
        <v>36</v>
      </c>
      <c r="K57" s="69">
        <v>0</v>
      </c>
      <c r="L57" s="69">
        <v>15</v>
      </c>
      <c r="M57" s="69">
        <v>14.6</v>
      </c>
      <c r="N57" s="69">
        <v>1431.5</v>
      </c>
      <c r="O57" s="70">
        <v>84</v>
      </c>
      <c r="R57" s="37">
        <f t="shared" si="0"/>
        <v>1133.300050516103</v>
      </c>
    </row>
    <row r="58" spans="1:18" ht="12" customHeight="1">
      <c r="A58" s="42">
        <v>2561</v>
      </c>
      <c r="B58" s="48">
        <v>158</v>
      </c>
      <c r="C58" s="48">
        <v>191.8</v>
      </c>
      <c r="D58" s="48">
        <v>191.5</v>
      </c>
      <c r="E58" s="48">
        <v>190.5</v>
      </c>
      <c r="F58" s="48">
        <v>230</v>
      </c>
      <c r="G58" s="48">
        <v>227.5</v>
      </c>
      <c r="H58" s="48">
        <v>69.6</v>
      </c>
      <c r="I58" s="48">
        <v>21.8</v>
      </c>
      <c r="J58" s="48">
        <v>5</v>
      </c>
      <c r="K58" s="48">
        <v>27.4</v>
      </c>
      <c r="L58" s="48">
        <v>0</v>
      </c>
      <c r="M58" s="48">
        <v>8.2</v>
      </c>
      <c r="N58" s="48">
        <f>SUM(B58:M58)</f>
        <v>1321.3</v>
      </c>
      <c r="O58" s="43">
        <f>ตารางปริมาณน้ำฝนรายปี!O44</f>
        <v>84</v>
      </c>
      <c r="R58" s="37"/>
    </row>
    <row r="59" spans="1:18" ht="12" customHeight="1">
      <c r="A59" s="3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32"/>
      <c r="R59" s="37"/>
    </row>
    <row r="60" spans="1:18" ht="12" customHeight="1">
      <c r="A60" s="3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32"/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65</v>
      </c>
      <c r="L85" s="34">
        <v>64.9</v>
      </c>
      <c r="M85" s="34">
        <v>189.8</v>
      </c>
      <c r="N85" s="34">
        <v>1523</v>
      </c>
      <c r="O85" s="44">
        <v>92</v>
      </c>
    </row>
    <row r="86" spans="1:15" ht="15" customHeight="1">
      <c r="A86" s="33" t="s">
        <v>18</v>
      </c>
      <c r="B86" s="34">
        <v>84.05</v>
      </c>
      <c r="C86" s="34">
        <v>178.16923076923078</v>
      </c>
      <c r="D86" s="34">
        <v>122.56</v>
      </c>
      <c r="E86" s="34">
        <v>177.29487179487182</v>
      </c>
      <c r="F86" s="34">
        <v>218.745</v>
      </c>
      <c r="G86" s="34">
        <v>202.52820512820514</v>
      </c>
      <c r="H86" s="34">
        <v>68.10263157894737</v>
      </c>
      <c r="I86" s="34">
        <v>28.14324324324324</v>
      </c>
      <c r="J86" s="34">
        <v>10.816216216216217</v>
      </c>
      <c r="K86" s="34">
        <v>6.372972972972973</v>
      </c>
      <c r="L86" s="34">
        <v>7.989473684210527</v>
      </c>
      <c r="M86" s="34">
        <v>28.528205128205126</v>
      </c>
      <c r="N86" s="34">
        <v>1133.300050516103</v>
      </c>
      <c r="O86" s="44">
        <v>67.25641025641026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2019-04-03T07:30:52Z</dcterms:modified>
  <cp:category/>
  <cp:version/>
  <cp:contentType/>
  <cp:contentStatus/>
</cp:coreProperties>
</file>