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พะเยา\"/>
    </mc:Choice>
  </mc:AlternateContent>
  <xr:revisionPtr revIDLastSave="0" documentId="13_ncr:1_{DDC14045-BCA8-4948-87C6-12F04C6523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ป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E19" i="1"/>
  <c r="T7" i="1"/>
  <c r="T6" i="1"/>
  <c r="T5" i="1"/>
  <c r="F108" i="1"/>
  <c r="E17" i="1"/>
  <c r="A76" i="1" l="1"/>
  <c r="C76" i="1" s="1"/>
  <c r="E14" i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J35" i="1" s="1"/>
  <c r="G35" i="1" l="1"/>
  <c r="N35" i="1"/>
  <c r="E35" i="1"/>
  <c r="K35" i="1"/>
  <c r="I35" i="1"/>
  <c r="M35" i="1"/>
  <c r="F35" i="1"/>
  <c r="L35" i="1"/>
  <c r="P35" i="1"/>
  <c r="H35" i="1"/>
  <c r="Q35" i="1"/>
  <c r="O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<sst xmlns="http://schemas.openxmlformats.org/spreadsheetml/2006/main" count="46" uniqueCount="25">
  <si>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</si>
  <si>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</si>
  <si>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</si>
  <si>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</si>
  <si>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</si>
  <si>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</si>
  <si>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</si>
  <si>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</si>
  <si>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</si>
  <si>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</si>
  <si>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</si>
  <si>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</si>
  <si>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</si>
  <si>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</si>
  <si>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</si>
  <si>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</si>
  <si>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</si>
  <si>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</si>
  <si>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</si>
  <si>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</si>
  <si>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</si>
  <si>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</si>
  <si>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</si>
  <si>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</si>
  <si>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อ.ปง(73032)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</si>
</sst>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อ.ปง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'Returnอ.ปง'!$E$34:$Q$34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'Returnอ.ปง'!$E$35:$Q$35</c:f>
              <c:numCache>
                <c:formatCode>0</c:formatCode>
                <c:ptCount val="13"/>
                <c:pt idx="0" formatCode="0.0">
                  <c:v>79.56</c:v>
                </c:pt>
                <c:pt idx="1">
                  <c:v>93.57</c:v>
                </c:pt>
                <c:pt idx="2" formatCode="0.0">
                  <c:v>102.53</c:v>
                </c:pt>
                <c:pt idx="3" formatCode="0.0">
                  <c:v>109.17</c:v>
                </c:pt>
                <c:pt idx="4" formatCode="0.0">
                  <c:v>114.45</c:v>
                </c:pt>
                <c:pt idx="5" formatCode="0.0">
                  <c:v>118.83</c:v>
                </c:pt>
                <c:pt idx="6" formatCode="0.0">
                  <c:v>128.77000000000001</c:v>
                </c:pt>
                <c:pt idx="7" formatCode="0.0">
                  <c:v>147.57</c:v>
                </c:pt>
                <c:pt idx="8" formatCode="0.0">
                  <c:v>153.54</c:v>
                </c:pt>
                <c:pt idx="9" formatCode="0.0">
                  <c:v>171.91</c:v>
                </c:pt>
                <c:pt idx="10" formatCode="0.0">
                  <c:v>190.15</c:v>
                </c:pt>
                <c:pt idx="11" formatCode="0.0">
                  <c:v>208.32</c:v>
                </c:pt>
                <c:pt idx="12" formatCode="0.0">
                  <c:v>232.3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B-40D5-A4CD-60EBE6DE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50024"/>
        <c:axId val="334253160"/>
      </c:scatterChart>
      <c:valAx>
        <c:axId val="3342500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253160"/>
        <c:crossesAt val="10"/>
        <c:crossBetween val="midCat"/>
      </c:valAx>
      <c:valAx>
        <c:axId val="3342531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2500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4F97336-B052-43D5-A7D5-BEFE2ED33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V7" sqref="V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24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132.19999999999999</v>
      </c>
      <c r="C4" s="38">
        <f>A31+1</f>
        <v>2523</v>
      </c>
      <c r="D4" s="9">
        <v>84.6</v>
      </c>
      <c r="E4" s="40">
        <f>C31+1</f>
        <v>2551</v>
      </c>
      <c r="F4" s="18">
        <v>43.3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77.7</v>
      </c>
      <c r="C5" s="38">
        <f>C4+1</f>
        <v>2524</v>
      </c>
      <c r="D5" s="9">
        <v>157</v>
      </c>
      <c r="E5" s="41">
        <f t="shared" ref="E5:E17" si="0">E4+1</f>
        <v>2552</v>
      </c>
      <c r="F5" s="9">
        <v>54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84.473913043478277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102.4</v>
      </c>
      <c r="C6" s="38">
        <f t="shared" ref="C6:C31" si="2">C5+1</f>
        <v>2525</v>
      </c>
      <c r="D6" s="9">
        <v>42</v>
      </c>
      <c r="E6" s="41">
        <f t="shared" si="0"/>
        <v>2553</v>
      </c>
      <c r="F6" s="9">
        <v>81.8</v>
      </c>
      <c r="I6" s="1" t="s">
        <v>0</v>
      </c>
      <c r="K6" s="2" t="s">
        <v>0</v>
      </c>
      <c r="R6" s="1" t="s">
        <v>9</v>
      </c>
      <c r="T6" s="7">
        <f>(VAR(G39:G115))</f>
        <v>964.566368286444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150</v>
      </c>
      <c r="C7" s="38">
        <f t="shared" si="2"/>
        <v>2526</v>
      </c>
      <c r="D7" s="9">
        <v>45.2</v>
      </c>
      <c r="E7" s="41">
        <f t="shared" si="0"/>
        <v>2554</v>
      </c>
      <c r="F7" s="9">
        <v>80.5</v>
      </c>
      <c r="I7" s="1" t="s">
        <v>10</v>
      </c>
      <c r="K7" s="2" t="s">
        <v>0</v>
      </c>
      <c r="R7" s="1" t="s">
        <v>11</v>
      </c>
      <c r="T7" s="7">
        <f>STDEV(G39:G115)</f>
        <v>31.057468800377858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117.3</v>
      </c>
      <c r="C8" s="38">
        <f t="shared" si="2"/>
        <v>2527</v>
      </c>
      <c r="D8" s="9">
        <v>76.3</v>
      </c>
      <c r="E8" s="41">
        <f t="shared" si="0"/>
        <v>2555</v>
      </c>
      <c r="F8" s="9">
        <v>69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107.3</v>
      </c>
      <c r="C9" s="38">
        <f t="shared" si="2"/>
        <v>2528</v>
      </c>
      <c r="D9" s="9">
        <v>60.7</v>
      </c>
      <c r="E9" s="41">
        <f t="shared" si="0"/>
        <v>2556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103.1</v>
      </c>
      <c r="C10" s="38">
        <f t="shared" si="2"/>
        <v>2529</v>
      </c>
      <c r="D10" s="10">
        <v>51.8</v>
      </c>
      <c r="E10" s="41">
        <f t="shared" si="0"/>
        <v>2557</v>
      </c>
      <c r="F10" s="9">
        <v>68.7</v>
      </c>
      <c r="S10" s="2" t="s">
        <v>12</v>
      </c>
      <c r="T10" s="23">
        <f>+B78</f>
        <v>0.55452999999999997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75</v>
      </c>
      <c r="C11" s="38">
        <f t="shared" si="2"/>
        <v>2530</v>
      </c>
      <c r="D11" s="43">
        <v>64.5</v>
      </c>
      <c r="E11" s="41">
        <f t="shared" si="0"/>
        <v>2558</v>
      </c>
      <c r="F11" s="9">
        <v>52.2</v>
      </c>
      <c r="S11" s="2" t="s">
        <v>13</v>
      </c>
      <c r="T11" s="23">
        <f>+B79</f>
        <v>1.1889639999999999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87.7</v>
      </c>
      <c r="C12" s="38">
        <f t="shared" si="2"/>
        <v>2531</v>
      </c>
      <c r="D12" s="18">
        <v>108</v>
      </c>
      <c r="E12" s="41">
        <f t="shared" si="0"/>
        <v>2559</v>
      </c>
      <c r="F12" s="9">
        <v>117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126.5</v>
      </c>
      <c r="C13" s="38">
        <f t="shared" si="2"/>
        <v>2532</v>
      </c>
      <c r="D13" s="9">
        <v>47</v>
      </c>
      <c r="E13" s="41">
        <v>2560</v>
      </c>
      <c r="F13" s="9">
        <v>56.5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31.8</v>
      </c>
      <c r="C14" s="38">
        <f t="shared" si="2"/>
        <v>2533</v>
      </c>
      <c r="D14" s="9">
        <v>89.8</v>
      </c>
      <c r="E14" s="41">
        <f t="shared" si="0"/>
        <v>2561</v>
      </c>
      <c r="F14" s="9">
        <v>162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 t="s">
        <v>23</v>
      </c>
      <c r="C15" s="38">
        <f t="shared" si="2"/>
        <v>2534</v>
      </c>
      <c r="D15" s="9">
        <v>46.5</v>
      </c>
      <c r="E15" s="41">
        <f t="shared" si="0"/>
        <v>2562</v>
      </c>
      <c r="F15" s="9">
        <v>125.8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62.5</v>
      </c>
      <c r="C16" s="38">
        <f t="shared" si="2"/>
        <v>2535</v>
      </c>
      <c r="D16" s="9">
        <v>66.8</v>
      </c>
      <c r="E16" s="41">
        <v>2563</v>
      </c>
      <c r="F16" s="9">
        <v>94.2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96.9</v>
      </c>
      <c r="C17" s="38">
        <f t="shared" si="2"/>
        <v>2536</v>
      </c>
      <c r="D17" s="9">
        <v>98.2</v>
      </c>
      <c r="E17" s="41">
        <f t="shared" si="0"/>
        <v>2564</v>
      </c>
      <c r="F17" s="9">
        <v>74.8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76</v>
      </c>
      <c r="C18" s="38">
        <f t="shared" si="2"/>
        <v>2537</v>
      </c>
      <c r="D18" s="9">
        <v>122.4</v>
      </c>
      <c r="E18" s="41">
        <v>2565</v>
      </c>
      <c r="F18" s="9">
        <v>71.599999999999994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90.5</v>
      </c>
      <c r="C19" s="38">
        <f t="shared" si="2"/>
        <v>2538</v>
      </c>
      <c r="D19" s="9">
        <v>181.3</v>
      </c>
      <c r="E19" s="41">
        <f>E18+1</f>
        <v>2566</v>
      </c>
      <c r="F19" s="9">
        <v>63.2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80.400000000000006</v>
      </c>
      <c r="C20" s="38">
        <f t="shared" si="2"/>
        <v>2539</v>
      </c>
      <c r="D20" s="9">
        <v>59.8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78.3</v>
      </c>
      <c r="C21" s="38">
        <f t="shared" si="2"/>
        <v>2540</v>
      </c>
      <c r="D21" s="9">
        <v>79.5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91.4</v>
      </c>
      <c r="C22" s="38">
        <f t="shared" si="2"/>
        <v>2541</v>
      </c>
      <c r="D22" s="9" t="s">
        <v>23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52.3</v>
      </c>
      <c r="C23" s="38">
        <f t="shared" si="2"/>
        <v>2542</v>
      </c>
      <c r="D23" s="9">
        <v>62.7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73</v>
      </c>
      <c r="C24" s="38">
        <f t="shared" si="2"/>
        <v>2543</v>
      </c>
      <c r="D24" s="9">
        <v>139.80000000000001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84</v>
      </c>
      <c r="C25" s="38">
        <f t="shared" si="2"/>
        <v>2544</v>
      </c>
      <c r="D25" s="9">
        <v>72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91.8</v>
      </c>
      <c r="C26" s="38">
        <f t="shared" si="2"/>
        <v>2545</v>
      </c>
      <c r="D26" s="9">
        <v>54.4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96.5</v>
      </c>
      <c r="C27" s="38">
        <f t="shared" si="2"/>
        <v>2546</v>
      </c>
      <c r="D27" s="9">
        <v>73.2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61.6</v>
      </c>
      <c r="C28" s="38">
        <f t="shared" si="2"/>
        <v>2547</v>
      </c>
      <c r="D28" s="52">
        <v>89.5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72</v>
      </c>
      <c r="C29" s="38">
        <f t="shared" si="2"/>
        <v>2548</v>
      </c>
      <c r="D29" s="59">
        <v>139.6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72.400000000000006</v>
      </c>
      <c r="C30" s="38">
        <f t="shared" si="2"/>
        <v>2549</v>
      </c>
      <c r="D30" s="53">
        <v>67.7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73.2</v>
      </c>
      <c r="C31" s="39">
        <f t="shared" si="2"/>
        <v>2550</v>
      </c>
      <c r="D31" s="54">
        <v>70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4">ROUND((((-LN(-LN(1-1/E34)))+$B$81*$B$82)/$B$81),2)</f>
        <v>79.56</v>
      </c>
      <c r="F35" s="16">
        <f t="shared" si="4"/>
        <v>93.57</v>
      </c>
      <c r="G35" s="15">
        <f t="shared" si="4"/>
        <v>102.53</v>
      </c>
      <c r="H35" s="15">
        <f t="shared" si="4"/>
        <v>109.17</v>
      </c>
      <c r="I35" s="15">
        <f t="shared" si="4"/>
        <v>114.45</v>
      </c>
      <c r="J35" s="15">
        <f t="shared" si="4"/>
        <v>118.83</v>
      </c>
      <c r="K35" s="15">
        <f t="shared" si="4"/>
        <v>128.77000000000001</v>
      </c>
      <c r="L35" s="15">
        <f t="shared" si="4"/>
        <v>147.57</v>
      </c>
      <c r="M35" s="15">
        <f t="shared" si="4"/>
        <v>153.54</v>
      </c>
      <c r="N35" s="15">
        <f t="shared" si="4"/>
        <v>171.91</v>
      </c>
      <c r="O35" s="15">
        <f t="shared" si="4"/>
        <v>190.15</v>
      </c>
      <c r="P35" s="15">
        <f t="shared" si="4"/>
        <v>208.32</v>
      </c>
      <c r="Q35" s="15">
        <f t="shared" si="4"/>
        <v>232.3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132.19999999999999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77.7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8" si="5">F40+1</f>
        <v>2497</v>
      </c>
      <c r="G41" s="50">
        <v>102.4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150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117.3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107.3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103.1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75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87.7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126.5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31.8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 t="s">
        <v>23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62.5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96.9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90.5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80.400000000000006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78.3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91.4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52.3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73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84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91.8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96.5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61.6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72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72.400000000000006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73.2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84.6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157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42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45.2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76.3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60.7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51.8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64.5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108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47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5"/>
        <v>2533</v>
      </c>
      <c r="G77" s="50">
        <v>89.8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0.55452999999999997</v>
      </c>
      <c r="F78" s="49">
        <f t="shared" si="5"/>
        <v>2534</v>
      </c>
      <c r="G78" s="50">
        <v>46.5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1.1889639999999999</v>
      </c>
      <c r="F79" s="49">
        <f t="shared" si="5"/>
        <v>2535</v>
      </c>
      <c r="G79" s="50">
        <v>66.8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98.2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3.8282707700427104E-2</v>
      </c>
      <c r="F81" s="49">
        <f t="shared" si="5"/>
        <v>2537</v>
      </c>
      <c r="G81" s="50">
        <v>122.4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69.988782985820066</v>
      </c>
      <c r="F82" s="49">
        <f t="shared" si="5"/>
        <v>2538</v>
      </c>
      <c r="G82" s="50">
        <v>181.3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59.8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79.5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 t="s">
        <v>23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62.7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139.80000000000001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72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54.4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73.2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89.5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139.6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67.7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70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43.3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54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81.8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80.5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69</v>
      </c>
    </row>
    <row r="100" spans="2:27" ht="12" customHeight="1" x14ac:dyDescent="0.6">
      <c r="F100" s="49">
        <f t="shared" si="5"/>
        <v>2556</v>
      </c>
      <c r="G100" s="50"/>
    </row>
    <row r="101" spans="2:27" ht="12" customHeight="1" x14ac:dyDescent="0.6">
      <c r="F101" s="49">
        <f t="shared" si="5"/>
        <v>2557</v>
      </c>
      <c r="G101" s="50">
        <v>68.7</v>
      </c>
    </row>
    <row r="102" spans="2:27" ht="12" customHeight="1" x14ac:dyDescent="0.6">
      <c r="F102" s="49">
        <f t="shared" si="5"/>
        <v>2558</v>
      </c>
      <c r="G102" s="50">
        <v>52.2</v>
      </c>
    </row>
    <row r="103" spans="2:27" ht="12" customHeight="1" x14ac:dyDescent="0.6">
      <c r="F103" s="49">
        <f t="shared" si="5"/>
        <v>2559</v>
      </c>
      <c r="G103" s="50">
        <v>117</v>
      </c>
    </row>
    <row r="104" spans="2:27" ht="12" customHeight="1" x14ac:dyDescent="0.6">
      <c r="F104" s="49">
        <f t="shared" si="5"/>
        <v>2560</v>
      </c>
      <c r="G104" s="50">
        <v>56.5</v>
      </c>
    </row>
    <row r="105" spans="2:27" ht="12" customHeight="1" x14ac:dyDescent="0.6">
      <c r="F105" s="49">
        <f t="shared" si="5"/>
        <v>2561</v>
      </c>
      <c r="G105" s="50">
        <v>162</v>
      </c>
    </row>
    <row r="106" spans="2:27" ht="12" customHeight="1" x14ac:dyDescent="0.6">
      <c r="F106" s="49">
        <f t="shared" si="5"/>
        <v>2562</v>
      </c>
      <c r="G106" s="50">
        <v>125.8</v>
      </c>
    </row>
    <row r="107" spans="2:27" ht="12" customHeight="1" x14ac:dyDescent="0.6">
      <c r="F107" s="60">
        <v>2563</v>
      </c>
      <c r="G107" s="61">
        <v>94.2</v>
      </c>
    </row>
    <row r="108" spans="2:27" ht="12" customHeight="1" x14ac:dyDescent="0.6">
      <c r="F108" s="49">
        <f t="shared" si="5"/>
        <v>2564</v>
      </c>
      <c r="G108" s="50">
        <v>74.8</v>
      </c>
    </row>
    <row r="109" spans="2:27" ht="12" customHeight="1" x14ac:dyDescent="0.6">
      <c r="F109" s="49">
        <v>2565</v>
      </c>
      <c r="G109" s="50">
        <v>71.599999999999994</v>
      </c>
    </row>
    <row r="110" spans="2:27" ht="12" customHeight="1" x14ac:dyDescent="0.6">
      <c r="F110" s="49">
        <v>2566</v>
      </c>
      <c r="G110" s="50">
        <v>63.2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Returnอ.ปง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2023-12-13T06:27:59Z</dcterms:modified>
</cp:coreProperties>
</file>