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อ.ป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<sst xmlns="http://schemas.openxmlformats.org/spreadsheetml/2006/main" count="46" uniqueCount="25">
  <si>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</si>
  <si>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</si>
  <si>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</si>
  <si>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</si>
  <si>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</si>
  <si>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</si>
  <si>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</si>
  <si>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</si>
  <si>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</si>
  <si>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</si>
  <si>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</si>
  <si>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</si>
  <si>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</si>
  <si>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</si>
  <si>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</si>
  <si>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</si>
  <si>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</si>
  <si>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</si>
  <si>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</si>
  <si>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</si>
  <si>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</si>
  <si>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</si>
  <si>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</si>
  <si>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</si>
  <si>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อ.ปง(73032)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</si>
</sst>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อ.ปง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'Returnอ.ปง'!$E$34:$Q$34</c:f>
              <c:numCache/>
            </c:numRef>
          </c:xVal>
          <c:yVal>
            <c:numRef>
              <c:f>'Returnอ.ปง'!$E$35:$Q$35</c:f>
              <c:numCache/>
            </c:numRef>
          </c:yVal>
          <c:smooth val="0"/>
        </c:ser>
        <c:axId val="25342704"/>
        <c:axId val="26757745"/>
      </c:scatterChart>
      <c:valAx>
        <c:axId val="253427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757745"/>
        <c:crossesAt val="10"/>
        <c:crossBetween val="midCat"/>
        <c:dispUnits/>
      </c:valAx>
      <c:valAx>
        <c:axId val="2675774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34270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8" sqref="U8:U9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24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132.2</v>
      </c>
      <c r="C4" s="42">
        <f>A31+1</f>
        <v>2523</v>
      </c>
      <c r="D4" s="9">
        <v>84.6</v>
      </c>
      <c r="E4" s="44">
        <f>C31+1</f>
        <v>2551</v>
      </c>
      <c r="F4" s="19">
        <v>43.3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77.7</v>
      </c>
      <c r="C5" s="42">
        <f>C4+1</f>
        <v>2524</v>
      </c>
      <c r="D5" s="9">
        <v>157</v>
      </c>
      <c r="E5" s="45">
        <f aca="true" t="shared" si="0" ref="E5:E15">E4+1</f>
        <v>2552</v>
      </c>
      <c r="F5" s="9">
        <v>54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85.13787878787879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102.4</v>
      </c>
      <c r="C6" s="42">
        <f aca="true" t="shared" si="2" ref="C6:C31">C5+1</f>
        <v>2525</v>
      </c>
      <c r="D6" s="9">
        <v>42</v>
      </c>
      <c r="E6" s="45">
        <f t="shared" si="0"/>
        <v>2553</v>
      </c>
      <c r="F6" s="9">
        <v>81.8</v>
      </c>
      <c r="I6" s="1" t="s">
        <v>0</v>
      </c>
      <c r="K6" s="24" t="s">
        <v>0</v>
      </c>
      <c r="R6" s="1" t="s">
        <v>9</v>
      </c>
      <c r="T6" s="7">
        <f>(VAR(G39:G107))</f>
        <v>997.6848508158483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150</v>
      </c>
      <c r="C7" s="42">
        <f t="shared" si="2"/>
        <v>2526</v>
      </c>
      <c r="D7" s="9">
        <v>45.2</v>
      </c>
      <c r="E7" s="45">
        <f t="shared" si="0"/>
        <v>2554</v>
      </c>
      <c r="F7" s="9">
        <v>80.5</v>
      </c>
      <c r="I7" s="1" t="s">
        <v>10</v>
      </c>
      <c r="K7" s="24" t="s">
        <v>0</v>
      </c>
      <c r="R7" s="1" t="s">
        <v>11</v>
      </c>
      <c r="T7" s="7">
        <f>STDEV(G39:G107)</f>
        <v>31.586149667470526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117.3</v>
      </c>
      <c r="C8" s="42">
        <f t="shared" si="2"/>
        <v>2527</v>
      </c>
      <c r="D8" s="9">
        <v>76.3</v>
      </c>
      <c r="E8" s="45">
        <f t="shared" si="0"/>
        <v>2555</v>
      </c>
      <c r="F8" s="9">
        <v>69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107.3</v>
      </c>
      <c r="C9" s="42">
        <f t="shared" si="2"/>
        <v>2528</v>
      </c>
      <c r="D9" s="9">
        <v>60.7</v>
      </c>
      <c r="E9" s="45">
        <f t="shared" si="0"/>
        <v>2556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103.1</v>
      </c>
      <c r="C10" s="42">
        <f t="shared" si="2"/>
        <v>2529</v>
      </c>
      <c r="D10" s="10">
        <v>51.8</v>
      </c>
      <c r="E10" s="45">
        <f t="shared" si="0"/>
        <v>2557</v>
      </c>
      <c r="F10" s="9">
        <v>68.7</v>
      </c>
      <c r="S10" s="2" t="s">
        <v>12</v>
      </c>
      <c r="T10" s="25">
        <f>+B78</f>
        <v>0.553776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75</v>
      </c>
      <c r="C11" s="42">
        <f t="shared" si="2"/>
        <v>2530</v>
      </c>
      <c r="D11" s="47">
        <v>64.5</v>
      </c>
      <c r="E11" s="45">
        <f t="shared" si="0"/>
        <v>2558</v>
      </c>
      <c r="F11" s="9">
        <v>52.2</v>
      </c>
      <c r="S11" s="2" t="s">
        <v>13</v>
      </c>
      <c r="T11" s="25">
        <f>+B79</f>
        <v>1.181392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87.7</v>
      </c>
      <c r="C12" s="42">
        <f t="shared" si="2"/>
        <v>2531</v>
      </c>
      <c r="D12" s="19">
        <v>108</v>
      </c>
      <c r="E12" s="45">
        <f t="shared" si="0"/>
        <v>2559</v>
      </c>
      <c r="F12" s="9">
        <v>117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126.5</v>
      </c>
      <c r="C13" s="42">
        <f t="shared" si="2"/>
        <v>2532</v>
      </c>
      <c r="D13" s="9">
        <v>47</v>
      </c>
      <c r="E13" s="45">
        <v>2560</v>
      </c>
      <c r="F13" s="9">
        <v>56.5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31.8</v>
      </c>
      <c r="C14" s="42">
        <f t="shared" si="2"/>
        <v>2533</v>
      </c>
      <c r="D14" s="9">
        <v>89.8</v>
      </c>
      <c r="E14" s="45">
        <f t="shared" si="0"/>
        <v>2561</v>
      </c>
      <c r="F14" s="9">
        <v>162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 t="s">
        <v>23</v>
      </c>
      <c r="C15" s="42">
        <f t="shared" si="2"/>
        <v>2534</v>
      </c>
      <c r="D15" s="9">
        <v>46.5</v>
      </c>
      <c r="E15" s="45">
        <f t="shared" si="0"/>
        <v>2562</v>
      </c>
      <c r="F15" s="9">
        <v>125.8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62.5</v>
      </c>
      <c r="C16" s="42">
        <f t="shared" si="2"/>
        <v>2535</v>
      </c>
      <c r="D16" s="9">
        <v>66.8</v>
      </c>
      <c r="E16" s="45">
        <v>2563</v>
      </c>
      <c r="F16" s="9">
        <v>94.2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96.9</v>
      </c>
      <c r="C17" s="42">
        <f t="shared" si="2"/>
        <v>2536</v>
      </c>
      <c r="D17" s="9">
        <v>98.2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76</v>
      </c>
      <c r="C18" s="42">
        <f t="shared" si="2"/>
        <v>2537</v>
      </c>
      <c r="D18" s="9">
        <v>122.4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90.5</v>
      </c>
      <c r="C19" s="42">
        <f t="shared" si="2"/>
        <v>2538</v>
      </c>
      <c r="D19" s="9">
        <v>181.3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80.4</v>
      </c>
      <c r="C20" s="42">
        <f t="shared" si="2"/>
        <v>2539</v>
      </c>
      <c r="D20" s="9">
        <v>59.8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78.3</v>
      </c>
      <c r="C21" s="42">
        <f t="shared" si="2"/>
        <v>2540</v>
      </c>
      <c r="D21" s="9">
        <v>79.5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91.4</v>
      </c>
      <c r="C22" s="42">
        <f t="shared" si="2"/>
        <v>2541</v>
      </c>
      <c r="D22" s="9" t="s">
        <v>23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52.3</v>
      </c>
      <c r="C23" s="42">
        <f t="shared" si="2"/>
        <v>2542</v>
      </c>
      <c r="D23" s="9">
        <v>62.7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73</v>
      </c>
      <c r="C24" s="42">
        <f t="shared" si="2"/>
        <v>2543</v>
      </c>
      <c r="D24" s="9">
        <v>139.8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84</v>
      </c>
      <c r="C25" s="42">
        <f t="shared" si="2"/>
        <v>2544</v>
      </c>
      <c r="D25" s="9">
        <v>72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91.8</v>
      </c>
      <c r="C26" s="42">
        <f t="shared" si="2"/>
        <v>2545</v>
      </c>
      <c r="D26" s="9">
        <v>54.4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96.5</v>
      </c>
      <c r="C27" s="42">
        <f t="shared" si="2"/>
        <v>2546</v>
      </c>
      <c r="D27" s="9">
        <v>73.2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61.6</v>
      </c>
      <c r="C28" s="42">
        <f t="shared" si="2"/>
        <v>2547</v>
      </c>
      <c r="D28" s="56">
        <v>89.5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72</v>
      </c>
      <c r="C29" s="42">
        <f t="shared" si="2"/>
        <v>2548</v>
      </c>
      <c r="D29" s="63">
        <v>139.6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72.4</v>
      </c>
      <c r="C30" s="42">
        <f t="shared" si="2"/>
        <v>2549</v>
      </c>
      <c r="D30" s="57">
        <v>67.7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73.2</v>
      </c>
      <c r="C31" s="43">
        <f t="shared" si="2"/>
        <v>2550</v>
      </c>
      <c r="D31" s="58">
        <v>70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4" ref="E35:Q35">ROUND((((-LN(-LN(1-1/E34)))+$B$81*$B$82)/$B$81),2)</f>
        <v>80.13</v>
      </c>
      <c r="F35" s="17">
        <f t="shared" si="4"/>
        <v>94.47</v>
      </c>
      <c r="G35" s="16">
        <f t="shared" si="4"/>
        <v>103.64</v>
      </c>
      <c r="H35" s="16">
        <f t="shared" si="4"/>
        <v>110.43</v>
      </c>
      <c r="I35" s="16">
        <f t="shared" si="4"/>
        <v>115.84</v>
      </c>
      <c r="J35" s="16">
        <f t="shared" si="4"/>
        <v>120.32</v>
      </c>
      <c r="K35" s="16">
        <f t="shared" si="4"/>
        <v>130.5</v>
      </c>
      <c r="L35" s="16">
        <f t="shared" si="4"/>
        <v>149.74</v>
      </c>
      <c r="M35" s="16">
        <f t="shared" si="4"/>
        <v>155.85</v>
      </c>
      <c r="N35" s="16">
        <f t="shared" si="4"/>
        <v>174.66</v>
      </c>
      <c r="O35" s="16">
        <f t="shared" si="4"/>
        <v>193.32</v>
      </c>
      <c r="P35" s="16">
        <f t="shared" si="4"/>
        <v>211.92</v>
      </c>
      <c r="Q35" s="16">
        <f t="shared" si="4"/>
        <v>236.46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132.2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77.7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6">F40+1</f>
        <v>2497</v>
      </c>
      <c r="G41" s="54">
        <v>102.4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150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117.3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107.3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103.1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75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87.7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126.5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31.8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 t="s">
        <v>23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62.5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96.9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76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90.5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80.4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78.3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91.4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52.3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73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84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91.8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96.5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61.6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72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72.4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73.2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84.6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157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42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45.2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76.3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60.7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51.8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64.5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108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47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5"/>
        <v>2533</v>
      </c>
      <c r="G77" s="54">
        <v>89.8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</v>
      </c>
      <c r="F78" s="53">
        <f t="shared" si="5"/>
        <v>2534</v>
      </c>
      <c r="G78" s="54">
        <v>46.5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5"/>
        <v>2535</v>
      </c>
      <c r="G79" s="54">
        <v>66.8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98.2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0.03740221623836205</v>
      </c>
      <c r="F81" s="53">
        <f t="shared" si="5"/>
        <v>2537</v>
      </c>
      <c r="G81" s="54">
        <v>122.4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70.33191123582735</v>
      </c>
      <c r="F82" s="53">
        <f t="shared" si="5"/>
        <v>2538</v>
      </c>
      <c r="G82" s="54">
        <v>181.3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59.8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79.5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 t="s">
        <v>23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62.7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139.8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72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54.4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73.2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89.5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139.6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67.7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70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43.3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54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81.8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80.5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69</v>
      </c>
    </row>
    <row r="100" spans="6:7" ht="12" customHeight="1">
      <c r="F100" s="53">
        <f t="shared" si="5"/>
        <v>2556</v>
      </c>
      <c r="G100" s="54"/>
    </row>
    <row r="101" spans="6:7" ht="12" customHeight="1">
      <c r="F101" s="53">
        <f t="shared" si="5"/>
        <v>2557</v>
      </c>
      <c r="G101" s="54">
        <v>68.7</v>
      </c>
    </row>
    <row r="102" spans="6:7" ht="12" customHeight="1">
      <c r="F102" s="53">
        <f t="shared" si="5"/>
        <v>2558</v>
      </c>
      <c r="G102" s="54">
        <v>52.2</v>
      </c>
    </row>
    <row r="103" spans="6:7" ht="12" customHeight="1">
      <c r="F103" s="53">
        <f t="shared" si="5"/>
        <v>2559</v>
      </c>
      <c r="G103" s="54">
        <v>117</v>
      </c>
    </row>
    <row r="104" spans="6:7" ht="12" customHeight="1">
      <c r="F104" s="53">
        <f t="shared" si="5"/>
        <v>2560</v>
      </c>
      <c r="G104" s="54">
        <v>56.5</v>
      </c>
    </row>
    <row r="105" spans="6:7" ht="12" customHeight="1">
      <c r="F105" s="53">
        <f t="shared" si="5"/>
        <v>2561</v>
      </c>
      <c r="G105" s="54">
        <v>162</v>
      </c>
    </row>
    <row r="106" spans="6:7" ht="12" customHeight="1">
      <c r="F106" s="53">
        <f t="shared" si="5"/>
        <v>2562</v>
      </c>
      <c r="G106" s="54">
        <v>125.8</v>
      </c>
    </row>
    <row r="107" spans="6:7" ht="12" customHeight="1">
      <c r="F107" s="64">
        <v>2563</v>
      </c>
      <c r="G107" s="65">
        <v>94.2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2020-10-22T07:41:23Z</dcterms:modified>
  <cp:category/>
  <cp:version/>
  <cp:contentType/>
  <cp:contentStatus/>
</cp:coreProperties>
</file>