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พะเยา\"/>
    </mc:Choice>
  </mc:AlternateContent>
  <xr:revisionPtr revIDLastSave="0" documentId="13_ncr:1_{CA4582CA-C3F3-488B-8605-6FF0ECC3417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พะเยา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7" i="1"/>
  <c r="E14" i="1" l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/>
  <c r="T11" i="1" l="1"/>
  <c r="B82" i="1"/>
  <c r="M35" i="1" s="1"/>
  <c r="T10" i="1"/>
  <c r="P35" i="1"/>
  <c r="E35" i="1" l="1"/>
  <c r="L35" i="1"/>
  <c r="H35" i="1"/>
  <c r="O35" i="1"/>
  <c r="K35" i="1"/>
  <c r="G35" i="1"/>
  <c r="Q35" i="1"/>
  <c r="N35" i="1"/>
  <c r="F35" i="1"/>
  <c r="J35" i="1"/>
  <c r="I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<sst xmlns="http://schemas.openxmlformats.org/spreadsheetml/2006/main" count="48" uniqueCount="25">
  <si>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</si>
  <si>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</si>
  <si>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</si>
  <si>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</si>
  <si>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</si>
  <si>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</si>
  <si>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</si>
  <si>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</si>
  <si>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</si>
  <si>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</si>
  <si>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</si>
  <si>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</si>
  <si>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</si>
  <si>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</si>
  <si>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</si>
  <si>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</si>
  <si>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</si>
  <si>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</si>
  <si>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</si>
  <si>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</si>
  <si>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</si>
  <si>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</si>
  <si>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</si>
  <si>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</si>
  <si>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อ.เมืองพะเยา(73013)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</si>
</sst>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168" fontId="11" fillId="0" borderId="20" xfId="0" applyNumberFormat="1" applyFont="1" applyFill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Returnเมืองพะเยา!$E$34:$Q$34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Returnเมืองพะเยา!$E$35:$Q$35</c:f>
              <c:numCache>
                <c:formatCode>0</c:formatCode>
                <c:ptCount val="13"/>
                <c:pt idx="0" formatCode="0.0">
                  <c:v>75.260000000000005</c:v>
                </c:pt>
                <c:pt idx="1">
                  <c:v>86.96</c:v>
                </c:pt>
                <c:pt idx="2" formatCode="0.0">
                  <c:v>94.45</c:v>
                </c:pt>
                <c:pt idx="3" formatCode="0.0">
                  <c:v>99.99</c:v>
                </c:pt>
                <c:pt idx="4" formatCode="0.0">
                  <c:v>104.4</c:v>
                </c:pt>
                <c:pt idx="5" formatCode="0.0">
                  <c:v>108.06</c:v>
                </c:pt>
                <c:pt idx="6" formatCode="0.0">
                  <c:v>116.37</c:v>
                </c:pt>
                <c:pt idx="7" formatCode="0.0">
                  <c:v>132.08000000000001</c:v>
                </c:pt>
                <c:pt idx="8" formatCode="0.0">
                  <c:v>137.06</c:v>
                </c:pt>
                <c:pt idx="9" formatCode="0.0">
                  <c:v>152.41</c:v>
                </c:pt>
                <c:pt idx="10" formatCode="0.0">
                  <c:v>167.64</c:v>
                </c:pt>
                <c:pt idx="11" formatCode="0.0">
                  <c:v>182.83</c:v>
                </c:pt>
                <c:pt idx="12" formatCode="0.0">
                  <c:v>202.85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E-49AD-8674-096DFB30F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50072"/>
        <c:axId val="282950464"/>
      </c:scatterChart>
      <c:valAx>
        <c:axId val="28295007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950464"/>
        <c:crossesAt val="10"/>
        <c:crossBetween val="midCat"/>
      </c:valAx>
      <c:valAx>
        <c:axId val="28295046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950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DF66634-0687-493D-8EE0-E210D5886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7" workbookViewId="0">
      <selection activeCell="G108" sqref="G108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24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75.3</v>
      </c>
      <c r="C4" s="42">
        <f>A31+1</f>
        <v>2523</v>
      </c>
      <c r="D4" s="9">
        <v>75.400000000000006</v>
      </c>
      <c r="E4" s="44">
        <f>C31+1</f>
        <v>2551</v>
      </c>
      <c r="F4" s="19">
        <v>44.3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56.5</v>
      </c>
      <c r="C5" s="42">
        <f>C4+1</f>
        <v>2524</v>
      </c>
      <c r="D5" s="9">
        <v>82.2</v>
      </c>
      <c r="E5" s="45">
        <f t="shared" ref="E5:E17" si="0">E4+1</f>
        <v>2552</v>
      </c>
      <c r="F5" s="9">
        <v>60.1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79.350746268656735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71.3</v>
      </c>
      <c r="C6" s="42">
        <f t="shared" ref="C6:C31" si="2">C5+1</f>
        <v>2525</v>
      </c>
      <c r="D6" s="9">
        <v>61.1</v>
      </c>
      <c r="E6" s="45">
        <f t="shared" si="0"/>
        <v>2553</v>
      </c>
      <c r="F6" s="9">
        <v>98.5</v>
      </c>
      <c r="I6" s="1" t="s">
        <v>0</v>
      </c>
      <c r="K6" s="24" t="s">
        <v>0</v>
      </c>
      <c r="R6" s="1" t="s">
        <v>9</v>
      </c>
      <c r="T6" s="7">
        <f>(VAR(G39:G108))</f>
        <v>665.77859791949174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85.3</v>
      </c>
      <c r="C7" s="42">
        <f t="shared" si="2"/>
        <v>2526</v>
      </c>
      <c r="D7" s="9">
        <v>64.599999999999994</v>
      </c>
      <c r="E7" s="45">
        <f t="shared" si="0"/>
        <v>2554</v>
      </c>
      <c r="F7" s="9">
        <v>93.6</v>
      </c>
      <c r="I7" s="1" t="s">
        <v>10</v>
      </c>
      <c r="K7" s="24" t="s">
        <v>0</v>
      </c>
      <c r="R7" s="1" t="s">
        <v>11</v>
      </c>
      <c r="T7" s="7">
        <f>STDEV(G39:G108)</f>
        <v>25.802685866387858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121.9</v>
      </c>
      <c r="C8" s="42">
        <f t="shared" si="2"/>
        <v>2527</v>
      </c>
      <c r="D8" s="9">
        <v>45</v>
      </c>
      <c r="E8" s="45">
        <f t="shared" si="0"/>
        <v>2555</v>
      </c>
      <c r="F8" s="9">
        <v>76.099999999999994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48.2</v>
      </c>
      <c r="C9" s="42">
        <f t="shared" si="2"/>
        <v>2528</v>
      </c>
      <c r="D9" s="9">
        <v>66.5</v>
      </c>
      <c r="E9" s="45">
        <f t="shared" si="0"/>
        <v>2556</v>
      </c>
      <c r="F9" s="9">
        <v>80.2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31.5</v>
      </c>
      <c r="C10" s="42">
        <f t="shared" si="2"/>
        <v>2529</v>
      </c>
      <c r="D10" s="10">
        <v>53.7</v>
      </c>
      <c r="E10" s="45">
        <f t="shared" si="0"/>
        <v>2557</v>
      </c>
      <c r="F10" s="9">
        <v>63</v>
      </c>
      <c r="S10" s="2" t="s">
        <v>12</v>
      </c>
      <c r="T10" s="25">
        <f>+B78</f>
        <v>0.55403400000000003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120.5</v>
      </c>
      <c r="C11" s="42">
        <f t="shared" si="2"/>
        <v>2530</v>
      </c>
      <c r="D11" s="47">
        <v>72.599999999999994</v>
      </c>
      <c r="E11" s="45">
        <f t="shared" si="0"/>
        <v>2558</v>
      </c>
      <c r="F11" s="9">
        <v>48.6</v>
      </c>
      <c r="S11" s="2" t="s">
        <v>13</v>
      </c>
      <c r="T11" s="25">
        <f>+B79</f>
        <v>1.182418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92</v>
      </c>
      <c r="C12" s="42">
        <f t="shared" si="2"/>
        <v>2531</v>
      </c>
      <c r="D12" s="19">
        <v>130</v>
      </c>
      <c r="E12" s="45">
        <f t="shared" si="0"/>
        <v>2559</v>
      </c>
      <c r="F12" s="9">
        <v>60.4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96.3</v>
      </c>
      <c r="C13" s="42">
        <f t="shared" si="2"/>
        <v>2532</v>
      </c>
      <c r="D13" s="9">
        <v>91.5</v>
      </c>
      <c r="E13" s="45">
        <v>2560</v>
      </c>
      <c r="F13" s="9">
        <v>145.6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30.5</v>
      </c>
      <c r="C14" s="42">
        <f t="shared" si="2"/>
        <v>2533</v>
      </c>
      <c r="D14" s="9" t="s">
        <v>23</v>
      </c>
      <c r="E14" s="45">
        <f t="shared" si="0"/>
        <v>2561</v>
      </c>
      <c r="F14" s="9">
        <v>129.5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51.3</v>
      </c>
      <c r="C15" s="42">
        <f t="shared" si="2"/>
        <v>2534</v>
      </c>
      <c r="D15" s="9" t="s">
        <v>23</v>
      </c>
      <c r="E15" s="45">
        <f t="shared" si="0"/>
        <v>2562</v>
      </c>
      <c r="F15" s="9">
        <v>62.5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88.6</v>
      </c>
      <c r="C16" s="42">
        <f t="shared" si="2"/>
        <v>2535</v>
      </c>
      <c r="D16" s="9" t="s">
        <v>23</v>
      </c>
      <c r="E16" s="45">
        <v>2563</v>
      </c>
      <c r="F16" s="9">
        <v>101.4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70.400000000000006</v>
      </c>
      <c r="C17" s="42">
        <f t="shared" si="2"/>
        <v>2536</v>
      </c>
      <c r="D17" s="9">
        <v>70.900000000000006</v>
      </c>
      <c r="E17" s="45">
        <f t="shared" si="0"/>
        <v>2564</v>
      </c>
      <c r="F17" s="9">
        <v>122.7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75.8</v>
      </c>
      <c r="C18" s="42">
        <f t="shared" si="2"/>
        <v>2537</v>
      </c>
      <c r="D18" s="9">
        <v>96.3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71.599999999999994</v>
      </c>
      <c r="C19" s="42">
        <f t="shared" si="2"/>
        <v>2538</v>
      </c>
      <c r="D19" s="9">
        <v>95.4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74.2</v>
      </c>
      <c r="C20" s="42">
        <f t="shared" si="2"/>
        <v>2539</v>
      </c>
      <c r="D20" s="9">
        <v>50.4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72.099999999999994</v>
      </c>
      <c r="C21" s="42">
        <f t="shared" si="2"/>
        <v>2540</v>
      </c>
      <c r="D21" s="9">
        <v>87.4</v>
      </c>
      <c r="E21" s="45"/>
      <c r="F21" s="59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86.6</v>
      </c>
      <c r="C22" s="42">
        <f t="shared" si="2"/>
        <v>2541</v>
      </c>
      <c r="D22" s="9">
        <v>76</v>
      </c>
      <c r="E22" s="45"/>
      <c r="F22" s="60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85.4</v>
      </c>
      <c r="C23" s="42">
        <f t="shared" si="2"/>
        <v>2542</v>
      </c>
      <c r="D23" s="9">
        <v>87.6</v>
      </c>
      <c r="E23" s="45"/>
      <c r="F23" s="60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121.3</v>
      </c>
      <c r="C24" s="42">
        <f t="shared" si="2"/>
        <v>2543</v>
      </c>
      <c r="D24" s="9">
        <v>65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65.2</v>
      </c>
      <c r="C25" s="42">
        <f t="shared" si="2"/>
        <v>2544</v>
      </c>
      <c r="D25" s="9">
        <v>83.5</v>
      </c>
      <c r="E25" s="45"/>
      <c r="F25" s="60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75.5</v>
      </c>
      <c r="C26" s="42">
        <f t="shared" si="2"/>
        <v>2545</v>
      </c>
      <c r="D26" s="9">
        <v>92.5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68</v>
      </c>
      <c r="C27" s="42">
        <f t="shared" si="2"/>
        <v>2546</v>
      </c>
      <c r="D27" s="9">
        <v>115.6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59.1</v>
      </c>
      <c r="C28" s="42">
        <f t="shared" si="2"/>
        <v>2547</v>
      </c>
      <c r="D28" s="56">
        <v>75.8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88.6</v>
      </c>
      <c r="C29" s="42">
        <f t="shared" si="2"/>
        <v>2548</v>
      </c>
      <c r="D29" s="63">
        <v>154.30000000000001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42.4</v>
      </c>
      <c r="C30" s="42">
        <f t="shared" si="2"/>
        <v>2549</v>
      </c>
      <c r="D30" s="57">
        <v>87.8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50</v>
      </c>
      <c r="C31" s="43">
        <f t="shared" si="2"/>
        <v>2550</v>
      </c>
      <c r="D31" s="58">
        <v>73.5</v>
      </c>
      <c r="E31" s="61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4">ROUND((((-LN(-LN(1-1/E34)))+$B$81*$B$82)/$B$81),2)</f>
        <v>75.260000000000005</v>
      </c>
      <c r="F35" s="17">
        <f t="shared" si="4"/>
        <v>86.96</v>
      </c>
      <c r="G35" s="16">
        <f t="shared" si="4"/>
        <v>94.45</v>
      </c>
      <c r="H35" s="16">
        <f t="shared" si="4"/>
        <v>99.99</v>
      </c>
      <c r="I35" s="16">
        <f t="shared" si="4"/>
        <v>104.4</v>
      </c>
      <c r="J35" s="16">
        <f t="shared" si="4"/>
        <v>108.06</v>
      </c>
      <c r="K35" s="16">
        <f t="shared" si="4"/>
        <v>116.37</v>
      </c>
      <c r="L35" s="16">
        <f t="shared" si="4"/>
        <v>132.08000000000001</v>
      </c>
      <c r="M35" s="16">
        <f t="shared" si="4"/>
        <v>137.06</v>
      </c>
      <c r="N35" s="16">
        <f t="shared" si="4"/>
        <v>152.41</v>
      </c>
      <c r="O35" s="16">
        <f t="shared" si="4"/>
        <v>167.64</v>
      </c>
      <c r="P35" s="16">
        <f t="shared" si="4"/>
        <v>182.83</v>
      </c>
      <c r="Q35" s="16">
        <f t="shared" si="4"/>
        <v>202.85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75.3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56.5</v>
      </c>
      <c r="V40" s="5"/>
      <c r="W40" s="5"/>
      <c r="X40" s="5"/>
      <c r="Y40" s="5"/>
    </row>
    <row r="41" spans="1:27">
      <c r="A41" s="27"/>
      <c r="B41" s="28"/>
      <c r="F41" s="53">
        <f t="shared" ref="F41:F108" si="5">F40+1</f>
        <v>2497</v>
      </c>
      <c r="G41" s="54">
        <v>71.3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85.3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121.9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48.2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31.5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120.5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92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96.3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30.5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51.3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88.6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70.400000000000006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75.8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71.599999999999994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74.2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72.099999999999994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86.6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85.4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121.3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65.2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75.5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68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59.1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88.6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42.4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50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75.400000000000006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82.2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61.1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64.599999999999994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45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66.5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53.7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72.599999999999994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130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91.5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5"/>
        <v>2533</v>
      </c>
      <c r="G77" s="54" t="s">
        <v>23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0.55403400000000003</v>
      </c>
      <c r="F78" s="53">
        <f t="shared" si="5"/>
        <v>2534</v>
      </c>
      <c r="G78" s="54" t="s">
        <v>23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1.182418</v>
      </c>
      <c r="F79" s="53">
        <f t="shared" si="5"/>
        <v>2535</v>
      </c>
      <c r="G79" s="54" t="s">
        <v>23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70.900000000000006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4.5825384462796923E-2</v>
      </c>
      <c r="F81" s="53">
        <f t="shared" si="5"/>
        <v>2537</v>
      </c>
      <c r="G81" s="54">
        <v>96.3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67.260634936371261</v>
      </c>
      <c r="F82" s="53">
        <f t="shared" si="5"/>
        <v>2538</v>
      </c>
      <c r="G82" s="54">
        <v>95.4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50.4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87.4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76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87.6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65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83.5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92.5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115.6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75.8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154.30000000000001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87.8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73.5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44.3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60.1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98.5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93.6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76.099999999999994</v>
      </c>
    </row>
    <row r="100" spans="2:27" ht="12" customHeight="1">
      <c r="F100" s="53">
        <f t="shared" si="5"/>
        <v>2556</v>
      </c>
      <c r="G100" s="54">
        <v>80.2</v>
      </c>
    </row>
    <row r="101" spans="2:27" ht="12" customHeight="1">
      <c r="F101" s="53">
        <f t="shared" si="5"/>
        <v>2557</v>
      </c>
      <c r="G101" s="54">
        <v>63</v>
      </c>
    </row>
    <row r="102" spans="2:27" ht="12" customHeight="1">
      <c r="F102" s="53">
        <f t="shared" si="5"/>
        <v>2558</v>
      </c>
      <c r="G102" s="54">
        <v>48.6</v>
      </c>
    </row>
    <row r="103" spans="2:27" ht="12" customHeight="1">
      <c r="F103" s="53">
        <f t="shared" si="5"/>
        <v>2559</v>
      </c>
      <c r="G103" s="54">
        <v>60.4</v>
      </c>
    </row>
    <row r="104" spans="2:27" ht="12" customHeight="1">
      <c r="F104" s="64">
        <f t="shared" si="5"/>
        <v>2560</v>
      </c>
      <c r="G104" s="65">
        <v>145.6</v>
      </c>
    </row>
    <row r="105" spans="2:27" ht="12" customHeight="1">
      <c r="F105" s="64">
        <f t="shared" si="5"/>
        <v>2561</v>
      </c>
      <c r="G105" s="65">
        <v>129.5</v>
      </c>
    </row>
    <row r="106" spans="2:27" ht="12" customHeight="1">
      <c r="F106" s="64">
        <f>F105+1</f>
        <v>2562</v>
      </c>
      <c r="G106" s="65">
        <v>62.5</v>
      </c>
    </row>
    <row r="107" spans="2:27" ht="12" customHeight="1">
      <c r="F107" s="64">
        <f t="shared" si="5"/>
        <v>2563</v>
      </c>
      <c r="G107" s="54">
        <v>101.4</v>
      </c>
    </row>
    <row r="108" spans="2:27" ht="12" customHeight="1">
      <c r="F108" s="53">
        <f t="shared" si="5"/>
        <v>2564</v>
      </c>
      <c r="G108" s="54">
        <v>122.7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Returnเมืองพะเยา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2022-05-23T04:53:27Z</dcterms:modified>
</cp:coreProperties>
</file>