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7512" windowHeight="4872" activeTab="2"/>
  </bookViews>
  <sheets>
    <sheet name="Y.20" sheetId="1" r:id="rId1"/>
    <sheet name="Chart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<sst xmlns="http://schemas.openxmlformats.org/spreadsheetml/2006/main" count="67" uniqueCount="25">
  <si>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</si>
  <si>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</si>
  <si>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</si>
  <si>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</si>
  <si>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</si>
  <si>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</si>
  <si>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</si>
  <si>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</si>
  <si>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</si>
  <si>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</si>
  <si>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</si>
  <si>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</si>
  <si>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</si>
  <si>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</si>
  <si>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</si>
  <si>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</si>
  <si>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</si>
  <si>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</si>
  <si>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</si>
  <si>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</si>
  <si>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</si>
  <si>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</si>
  <si>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</si>
  <si>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ฝนเฉลี่ย(2517-2562)</t>
  </si>
  <si>
    <t>ฝนเฉลี่ย 2517-2562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</si>
</sst>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"/>
    <numFmt numFmtId="200" formatCode="0.0"/>
    <numFmt numFmtId="201" formatCode="0.0_)"/>
    <numFmt numFmtId="202" formatCode="0_)"/>
    <numFmt numFmtId="203" formatCode="&quot;฿&quot;#,##0_);[Red]\(&quot;฿&quot;#,##0\)"/>
    <numFmt numFmtId="204" formatCode="&quot;฿&quot;#,##0.00_);[Red]\(&quot;฿&quot;#,##0.00\)"/>
    <numFmt numFmtId="205" formatCode="\t#,##0_);\(\t#,##0\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6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199" fontId="11" fillId="0" borderId="0">
      <alignment/>
      <protection/>
    </xf>
    <xf numFmtId="0" fontId="25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9" fillId="16" borderId="5" applyNumberFormat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199" fontId="2" fillId="0" borderId="0" xfId="0" applyNumberFormat="1" applyFont="1" applyFill="1" applyAlignment="1">
      <alignment/>
    </xf>
    <xf numFmtId="199" fontId="2" fillId="0" borderId="0" xfId="0" applyNumberFormat="1" applyFont="1" applyFill="1" applyAlignment="1">
      <alignment vertical="center"/>
    </xf>
    <xf numFmtId="1" fontId="4" fillId="18" borderId="10" xfId="0" applyNumberFormat="1" applyFont="1" applyFill="1" applyBorder="1" applyAlignment="1">
      <alignment horizontal="center" vertical="center"/>
    </xf>
    <xf numFmtId="200" fontId="4" fillId="16" borderId="11" xfId="0" applyNumberFormat="1" applyFont="1" applyFill="1" applyBorder="1" applyAlignment="1">
      <alignment horizontal="center" vertical="center"/>
    </xf>
    <xf numFmtId="200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Alignment="1">
      <alignment horizontal="center" vertical="center"/>
    </xf>
    <xf numFmtId="1" fontId="5" fillId="18" borderId="12" xfId="0" applyNumberFormat="1" applyFont="1" applyFill="1" applyBorder="1" applyAlignment="1">
      <alignment horizontal="center" vertical="center"/>
    </xf>
    <xf numFmtId="200" fontId="5" fillId="6" borderId="13" xfId="0" applyNumberFormat="1" applyFont="1" applyFill="1" applyBorder="1" applyAlignment="1">
      <alignment horizontal="center" vertical="center"/>
    </xf>
    <xf numFmtId="200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Alignment="1">
      <alignment vertical="center"/>
    </xf>
    <xf numFmtId="1" fontId="6" fillId="7" borderId="14" xfId="0" applyNumberFormat="1" applyFont="1" applyFill="1" applyBorder="1" applyAlignment="1">
      <alignment horizontal="center" vertical="center"/>
    </xf>
    <xf numFmtId="200" fontId="6" fillId="0" borderId="15" xfId="0" applyNumberFormat="1" applyFont="1" applyFill="1" applyBorder="1" applyAlignment="1">
      <alignment horizontal="right" vertical="center"/>
    </xf>
    <xf numFmtId="1" fontId="7" fillId="7" borderId="14" xfId="0" applyNumberFormat="1" applyFont="1" applyFill="1" applyBorder="1" applyAlignment="1">
      <alignment horizontal="center" vertical="center"/>
    </xf>
    <xf numFmtId="200" fontId="8" fillId="0" borderId="15" xfId="0" applyNumberFormat="1" applyFont="1" applyFill="1" applyBorder="1" applyAlignment="1">
      <alignment horizontal="right" vertical="center"/>
    </xf>
    <xf numFmtId="1" fontId="9" fillId="7" borderId="14" xfId="0" applyNumberFormat="1" applyFont="1" applyFill="1" applyBorder="1" applyAlignment="1">
      <alignment horizontal="center" vertical="center"/>
    </xf>
    <xf numFmtId="200" fontId="9" fillId="0" borderId="15" xfId="0" applyNumberFormat="1" applyFont="1" applyFill="1" applyBorder="1" applyAlignment="1">
      <alignment horizontal="right" vertical="center"/>
    </xf>
    <xf numFmtId="1" fontId="5" fillId="16" borderId="12" xfId="0" applyNumberFormat="1" applyFont="1" applyFill="1" applyBorder="1" applyAlignment="1">
      <alignment horizontal="center" vertical="center"/>
    </xf>
    <xf numFmtId="200" fontId="5" fillId="16" borderId="13" xfId="0" applyNumberFormat="1" applyFont="1" applyFill="1" applyBorder="1" applyAlignment="1">
      <alignment horizontal="center" vertical="center"/>
    </xf>
    <xf numFmtId="1" fontId="5" fillId="16" borderId="13" xfId="0" applyNumberFormat="1" applyFont="1" applyFill="1" applyBorder="1" applyAlignment="1">
      <alignment horizontal="center" vertical="center"/>
    </xf>
    <xf numFmtId="1" fontId="5" fillId="18" borderId="16" xfId="0" applyNumberFormat="1" applyFont="1" applyFill="1" applyBorder="1" applyAlignment="1">
      <alignment horizontal="center" vertical="center"/>
    </xf>
    <xf numFmtId="200" fontId="5" fillId="6" borderId="17" xfId="0" applyNumberFormat="1" applyFont="1" applyFill="1" applyBorder="1" applyAlignment="1">
      <alignment horizontal="center" vertical="center"/>
    </xf>
    <xf numFmtId="200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200" fontId="5" fillId="6" borderId="18" xfId="0" applyNumberFormat="1" applyFont="1" applyFill="1" applyBorder="1" applyAlignment="1">
      <alignment horizontal="center" vertical="center"/>
    </xf>
    <xf numFmtId="200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99" fontId="11" fillId="7" borderId="19" xfId="46" applyFill="1" applyBorder="1" applyAlignment="1">
      <alignment horizontal="center" vertical="center"/>
      <protection/>
    </xf>
    <xf numFmtId="199" fontId="11" fillId="16" borderId="19" xfId="46" applyFill="1" applyBorder="1" applyAlignment="1">
      <alignment horizontal="center" vertical="center"/>
      <protection/>
    </xf>
    <xf numFmtId="199" fontId="11" fillId="0" borderId="0" xfId="46">
      <alignment/>
      <protection/>
    </xf>
    <xf numFmtId="202" fontId="10" fillId="16" borderId="12" xfId="46" applyNumberFormat="1" applyFont="1" applyFill="1" applyBorder="1" applyAlignment="1">
      <alignment horizontal="center" vertical="center"/>
      <protection/>
    </xf>
    <xf numFmtId="202" fontId="10" fillId="16" borderId="16" xfId="46" applyNumberFormat="1" applyFont="1" applyFill="1" applyBorder="1" applyAlignment="1">
      <alignment horizontal="center" vertical="center"/>
      <protection/>
    </xf>
    <xf numFmtId="202" fontId="10" fillId="4" borderId="16" xfId="46" applyNumberFormat="1" applyFont="1" applyFill="1" applyBorder="1">
      <alignment/>
      <protection/>
    </xf>
    <xf numFmtId="201" fontId="10" fillId="4" borderId="16" xfId="46" applyNumberFormat="1" applyFont="1" applyFill="1" applyBorder="1">
      <alignment/>
      <protection/>
    </xf>
    <xf numFmtId="202" fontId="10" fillId="4" borderId="20" xfId="46" applyNumberFormat="1" applyFont="1" applyFill="1" applyBorder="1">
      <alignment/>
      <protection/>
    </xf>
    <xf numFmtId="201" fontId="10" fillId="4" borderId="20" xfId="46" applyNumberFormat="1" applyFont="1" applyFill="1" applyBorder="1">
      <alignment/>
      <protection/>
    </xf>
    <xf numFmtId="199" fontId="11" fillId="0" borderId="0" xfId="46" applyFont="1">
      <alignment/>
      <protection/>
    </xf>
    <xf numFmtId="201" fontId="10" fillId="0" borderId="0" xfId="46" applyNumberFormat="1" applyFont="1">
      <alignment/>
      <protection/>
    </xf>
    <xf numFmtId="200" fontId="0" fillId="0" borderId="0" xfId="0" applyNumberFormat="1" applyAlignment="1">
      <alignment/>
    </xf>
    <xf numFmtId="201" fontId="10" fillId="18" borderId="12" xfId="46" applyNumberFormat="1" applyFont="1" applyFill="1" applyBorder="1" applyAlignment="1">
      <alignment horizontal="center" vertical="center"/>
      <protection/>
    </xf>
    <xf numFmtId="201" fontId="10" fillId="18" borderId="16" xfId="46" applyNumberFormat="1" applyFont="1" applyFill="1" applyBorder="1">
      <alignment/>
      <protection/>
    </xf>
    <xf numFmtId="1" fontId="9" fillId="18" borderId="16" xfId="0" applyNumberFormat="1" applyFont="1" applyFill="1" applyBorder="1" applyAlignment="1">
      <alignment horizontal="center" vertical="center"/>
    </xf>
    <xf numFmtId="200" fontId="9" fillId="6" borderId="17" xfId="0" applyNumberFormat="1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center" vertical="center"/>
    </xf>
    <xf numFmtId="201" fontId="13" fillId="18" borderId="16" xfId="46" applyNumberFormat="1" applyFont="1" applyFill="1" applyBorder="1">
      <alignment/>
      <protection/>
    </xf>
    <xf numFmtId="202" fontId="13" fillId="16" borderId="16" xfId="46" applyNumberFormat="1" applyFont="1" applyFill="1" applyBorder="1" applyAlignment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02" fontId="10" fillId="4" borderId="16" xfId="46" applyNumberFormat="1" applyFont="1" applyFill="1" applyBorder="1" applyAlignment="1">
      <alignment horizontal="center"/>
      <protection/>
    </xf>
    <xf numFmtId="202" fontId="10" fillId="4" borderId="20" xfId="46" applyNumberFormat="1" applyFont="1" applyFill="1" applyBorder="1" applyAlignment="1">
      <alignment horizontal="center"/>
      <protection/>
    </xf>
    <xf numFmtId="202" fontId="10" fillId="16" borderId="16" xfId="46" applyNumberFormat="1" applyFont="1" applyFill="1" applyBorder="1">
      <alignment/>
      <protection/>
    </xf>
    <xf numFmtId="202" fontId="13" fillId="16" borderId="16" xfId="46" applyNumberFormat="1" applyFont="1" applyFill="1" applyBorder="1">
      <alignment/>
      <protection/>
    </xf>
    <xf numFmtId="200" fontId="9" fillId="4" borderId="17" xfId="0" applyNumberFormat="1" applyFont="1" applyFill="1" applyBorder="1" applyAlignment="1">
      <alignment horizontal="center" vertical="center"/>
    </xf>
    <xf numFmtId="202" fontId="10" fillId="16" borderId="16" xfId="46" applyNumberFormat="1" applyFont="1" applyFill="1" applyBorder="1">
      <alignment/>
      <protection/>
    </xf>
    <xf numFmtId="201" fontId="10" fillId="18" borderId="16" xfId="46" applyNumberFormat="1" applyFont="1" applyFill="1" applyBorder="1">
      <alignment/>
      <protection/>
    </xf>
    <xf numFmtId="202" fontId="10" fillId="16" borderId="16" xfId="46" applyNumberFormat="1" applyFont="1" applyFill="1" applyBorder="1" applyAlignment="1">
      <alignment horizontal="center" vertical="center"/>
      <protection/>
    </xf>
    <xf numFmtId="199" fontId="5" fillId="0" borderId="0" xfId="0" applyNumberFormat="1" applyFont="1" applyFill="1" applyBorder="1" applyAlignment="1">
      <alignment vertical="center"/>
    </xf>
    <xf numFmtId="20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0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3" fillId="18" borderId="16" xfId="0" applyNumberFormat="1" applyFont="1" applyFill="1" applyBorder="1" applyAlignment="1">
      <alignment horizontal="center" vertical="center"/>
    </xf>
    <xf numFmtId="200" fontId="43" fillId="6" borderId="17" xfId="0" applyNumberFormat="1" applyFont="1" applyFill="1" applyBorder="1" applyAlignment="1">
      <alignment horizontal="center" vertical="center"/>
    </xf>
    <xf numFmtId="200" fontId="43" fillId="4" borderId="17" xfId="0" applyNumberFormat="1" applyFont="1" applyFill="1" applyBorder="1" applyAlignment="1">
      <alignment horizontal="center" vertical="center"/>
    </xf>
    <xf numFmtId="1" fontId="43" fillId="5" borderId="17" xfId="0" applyNumberFormat="1" applyFont="1" applyFill="1" applyBorder="1" applyAlignment="1">
      <alignment horizontal="center" vertical="center"/>
    </xf>
    <xf numFmtId="199" fontId="5" fillId="0" borderId="0" xfId="0" applyNumberFormat="1" applyFont="1" applyFill="1" applyBorder="1" applyAlignment="1">
      <alignment horizontal="center" vertical="center"/>
    </xf>
    <xf numFmtId="200" fontId="5" fillId="0" borderId="0" xfId="0" applyNumberFormat="1" applyFont="1" applyAlignment="1">
      <alignment horizontal="center" vertical="center"/>
    </xf>
    <xf numFmtId="200" fontId="1" fillId="0" borderId="0" xfId="0" applyNumberFormat="1" applyFont="1" applyFill="1" applyAlignment="1">
      <alignment horizontal="center" vertical="top"/>
    </xf>
    <xf numFmtId="1" fontId="3" fillId="0" borderId="21" xfId="0" applyNumberFormat="1" applyFont="1" applyFill="1" applyBorder="1" applyAlignment="1">
      <alignment horizontal="center" vertical="center"/>
    </xf>
    <xf numFmtId="199" fontId="5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ฝนสชป.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 อ.สอง จ.แพร่</a:t>
            </a:r>
          </a:p>
        </c:rich>
      </c:tx>
      <c:layout>
        <c:manualLayout>
          <c:xMode val="factor"/>
          <c:yMode val="factor"/>
          <c:x val="-0.029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87"/>
          <c:w val="0.890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'Y.20'!$N$5:$N$51</c:f>
              <c:numCache>
                <c:ptCount val="47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948.6999999999999</c:v>
                </c:pt>
              </c:numCache>
            </c:numRef>
          </c:val>
        </c:ser>
        <c:axId val="24455716"/>
        <c:axId val="18774853"/>
      </c:barChart>
      <c:lineChart>
        <c:grouping val="standard"/>
        <c:varyColors val="0"/>
        <c:ser>
          <c:idx val="1"/>
          <c:order val="1"/>
          <c:tx>
            <c:v>ปริมาณฝนเฉลี่ย 1,270.2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'Y.20'!$A$5:$A$49</c:f>
              <c:numCache>
                <c:ptCount val="45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</c:numCache>
            </c:numRef>
          </c:cat>
          <c:val>
            <c:numRef>
              <c:f>'Y.20'!$Q$5:$Q$49</c:f>
              <c:numCache>
                <c:ptCount val="45"/>
                <c:pt idx="0">
                  <c:v>1269.8906645081713</c:v>
                </c:pt>
                <c:pt idx="1">
                  <c:v>1269.8906645081713</c:v>
                </c:pt>
                <c:pt idx="2">
                  <c:v>1269.8906645081713</c:v>
                </c:pt>
                <c:pt idx="3">
                  <c:v>1269.8906645081713</c:v>
                </c:pt>
                <c:pt idx="4">
                  <c:v>1269.8906645081713</c:v>
                </c:pt>
                <c:pt idx="5">
                  <c:v>1269.8906645081713</c:v>
                </c:pt>
                <c:pt idx="6">
                  <c:v>1269.8906645081713</c:v>
                </c:pt>
                <c:pt idx="7">
                  <c:v>1269.8906645081713</c:v>
                </c:pt>
                <c:pt idx="8">
                  <c:v>1269.8906645081713</c:v>
                </c:pt>
                <c:pt idx="9">
                  <c:v>1269.8906645081713</c:v>
                </c:pt>
                <c:pt idx="10">
                  <c:v>1269.8906645081713</c:v>
                </c:pt>
                <c:pt idx="11">
                  <c:v>1269.8906645081713</c:v>
                </c:pt>
                <c:pt idx="12">
                  <c:v>1269.8906645081713</c:v>
                </c:pt>
                <c:pt idx="13">
                  <c:v>1269.8906645081713</c:v>
                </c:pt>
                <c:pt idx="14">
                  <c:v>1269.8906645081713</c:v>
                </c:pt>
                <c:pt idx="15">
                  <c:v>1269.8906645081713</c:v>
                </c:pt>
                <c:pt idx="16">
                  <c:v>1269.8906645081713</c:v>
                </c:pt>
                <c:pt idx="17">
                  <c:v>1269.8906645081713</c:v>
                </c:pt>
                <c:pt idx="18">
                  <c:v>1269.8906645081713</c:v>
                </c:pt>
                <c:pt idx="19">
                  <c:v>1269.8906645081713</c:v>
                </c:pt>
                <c:pt idx="20">
                  <c:v>1269.8906645081713</c:v>
                </c:pt>
                <c:pt idx="21">
                  <c:v>1269.8906645081713</c:v>
                </c:pt>
                <c:pt idx="22">
                  <c:v>1269.8906645081713</c:v>
                </c:pt>
                <c:pt idx="23">
                  <c:v>1269.8906645081713</c:v>
                </c:pt>
                <c:pt idx="24">
                  <c:v>1269.8906645081713</c:v>
                </c:pt>
                <c:pt idx="25">
                  <c:v>1269.8906645081713</c:v>
                </c:pt>
                <c:pt idx="26">
                  <c:v>1269.8906645081713</c:v>
                </c:pt>
                <c:pt idx="27">
                  <c:v>1269.8906645081713</c:v>
                </c:pt>
                <c:pt idx="28">
                  <c:v>1269.8906645081713</c:v>
                </c:pt>
                <c:pt idx="29">
                  <c:v>1269.8906645081713</c:v>
                </c:pt>
                <c:pt idx="30">
                  <c:v>1269.8906645081713</c:v>
                </c:pt>
                <c:pt idx="31">
                  <c:v>1269.8906645081713</c:v>
                </c:pt>
                <c:pt idx="32">
                  <c:v>1269.8906645081713</c:v>
                </c:pt>
                <c:pt idx="33">
                  <c:v>1269.8906645081713</c:v>
                </c:pt>
                <c:pt idx="34">
                  <c:v>1269.8906645081713</c:v>
                </c:pt>
                <c:pt idx="35">
                  <c:v>1269.8906645081713</c:v>
                </c:pt>
                <c:pt idx="36">
                  <c:v>1269.8906645081713</c:v>
                </c:pt>
                <c:pt idx="37">
                  <c:v>1269.8906645081713</c:v>
                </c:pt>
                <c:pt idx="38">
                  <c:v>1269.8906645081713</c:v>
                </c:pt>
                <c:pt idx="39">
                  <c:v>1269.8906645081713</c:v>
                </c:pt>
                <c:pt idx="40">
                  <c:v>1269.8906645081713</c:v>
                </c:pt>
                <c:pt idx="41">
                  <c:v>1269.8906645081713</c:v>
                </c:pt>
                <c:pt idx="42">
                  <c:v>1269.8906645081713</c:v>
                </c:pt>
                <c:pt idx="43">
                  <c:v>1269.8906645081713</c:v>
                </c:pt>
                <c:pt idx="44">
                  <c:v>1269.8906645081713</c:v>
                </c:pt>
              </c:numCache>
            </c:numRef>
          </c:val>
          <c:smooth val="0"/>
        </c:ser>
        <c:axId val="24455716"/>
        <c:axId val="18774853"/>
      </c:lineChart>
      <c:cat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74853"/>
        <c:crosses val="autoZero"/>
        <c:auto val="1"/>
        <c:lblOffset val="100"/>
        <c:tickLblSkip val="2"/>
        <c:noMultiLvlLbl val="0"/>
      </c:catAx>
      <c:valAx>
        <c:axId val="1877485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4557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24"/>
          <c:w val="0.30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อ.สอง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เฉลี่ย2517-2562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>
                <c:ptCount val="12"/>
                <c:pt idx="0">
                  <c:v>81.5</c:v>
                </c:pt>
              </c:numCache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43">
      <selection activeCell="B51" sqref="B51:M51"/>
    </sheetView>
  </sheetViews>
  <sheetFormatPr defaultColWidth="9.140625" defaultRowHeight="12.75"/>
  <cols>
    <col min="1" max="1" width="5.140625" style="0" customWidth="1"/>
    <col min="2" max="15" width="6.28125" style="0" customWidth="1"/>
    <col min="16" max="16" width="7.8515625" style="0" customWidth="1"/>
  </cols>
  <sheetData>
    <row r="1" spans="1:16" ht="28.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</row>
    <row r="2" spans="1:16" ht="23.25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77" t="s">
        <v>23</v>
      </c>
      <c r="Q3" s="73"/>
      <c r="R3" s="73"/>
      <c r="T3" s="73"/>
      <c r="U3" s="73"/>
      <c r="V3" s="60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$N$56</f>
        <v>1270.086941103916</v>
      </c>
      <c r="T5" s="61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0">$N$56</f>
        <v>1270.086941103916</v>
      </c>
      <c r="T6" s="61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1270.086941103916</v>
      </c>
      <c r="T7" s="61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1270.086941103916</v>
      </c>
      <c r="T8" s="61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1270.086941103916</v>
      </c>
      <c r="T9" s="61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1270.086941103916</v>
      </c>
      <c r="T10" s="61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1270.086941103916</v>
      </c>
      <c r="T11" s="61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1270.086941103916</v>
      </c>
      <c r="T12" s="61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1270.086941103916</v>
      </c>
      <c r="T13" s="61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1270.086941103916</v>
      </c>
      <c r="T14" s="61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1270.086941103916</v>
      </c>
      <c r="T15" s="61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1270.086941103916</v>
      </c>
      <c r="T16" s="61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1270.086941103916</v>
      </c>
      <c r="T17" s="61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1270.086941103916</v>
      </c>
      <c r="T18" s="61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1270.086941103916</v>
      </c>
      <c r="T19" s="61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1270.086941103916</v>
      </c>
      <c r="T20" s="61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1270.086941103916</v>
      </c>
      <c r="T21" s="61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1270.086941103916</v>
      </c>
      <c r="T22" s="61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1270.086941103916</v>
      </c>
      <c r="T23" s="61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1270.086941103916</v>
      </c>
      <c r="T24" s="61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1270.086941103916</v>
      </c>
      <c r="T25" s="61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1270.086941103916</v>
      </c>
      <c r="T26" s="61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1270.086941103916</v>
      </c>
      <c r="T27" s="61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1270.086941103916</v>
      </c>
      <c r="T28" s="61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1270.086941103916</v>
      </c>
      <c r="T29" s="61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1270.086941103916</v>
      </c>
      <c r="T30" s="61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1270.086941103916</v>
      </c>
      <c r="T31" s="61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1270.086941103916</v>
      </c>
      <c r="T32" s="61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1270.086941103916</v>
      </c>
      <c r="T33" s="61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1270.086941103916</v>
      </c>
      <c r="T34" s="61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1270.086941103916</v>
      </c>
      <c r="T35" s="61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1270.086941103916</v>
      </c>
      <c r="T36" s="61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1270.086941103916</v>
      </c>
      <c r="T37" s="61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1270.086941103916</v>
      </c>
      <c r="T38" s="61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1270.086941103916</v>
      </c>
      <c r="T39" s="61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1270.086941103916</v>
      </c>
      <c r="T40" s="61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1270.086941103916</v>
      </c>
      <c r="T41" s="61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1270.086941103916</v>
      </c>
      <c r="T42" s="61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1270.086941103916</v>
      </c>
      <c r="T43" s="61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1270.086941103916</v>
      </c>
      <c r="T44" s="61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1270.086941103916</v>
      </c>
      <c r="T45" s="61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1">SUM(B46:M46)</f>
        <v>1346.7</v>
      </c>
      <c r="O46" s="26">
        <v>96</v>
      </c>
      <c r="Q46" s="13">
        <f t="shared" si="0"/>
        <v>1270.086941103916</v>
      </c>
      <c r="T46" s="61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>N66</f>
        <v>110</v>
      </c>
      <c r="Q47" s="13">
        <f t="shared" si="0"/>
        <v>1270.086941103916</v>
      </c>
      <c r="T47" s="61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>N67</f>
        <v>123</v>
      </c>
      <c r="Q48" s="13">
        <f t="shared" si="0"/>
        <v>1270.086941103916</v>
      </c>
      <c r="T48" s="61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>N68</f>
        <v>123</v>
      </c>
      <c r="Q49" s="13">
        <f t="shared" si="0"/>
        <v>1270.086941103916</v>
      </c>
      <c r="T49" s="61"/>
    </row>
    <row r="50" spans="1:20" ht="12" customHeight="1">
      <c r="A50" s="69">
        <v>2562</v>
      </c>
      <c r="B50" s="70">
        <v>5.1</v>
      </c>
      <c r="C50" s="70">
        <v>24.8</v>
      </c>
      <c r="D50" s="70">
        <v>20</v>
      </c>
      <c r="E50" s="70">
        <v>121.7</v>
      </c>
      <c r="F50" s="70">
        <v>487.3</v>
      </c>
      <c r="G50" s="70">
        <v>120.9</v>
      </c>
      <c r="H50" s="70">
        <v>24.5</v>
      </c>
      <c r="I50" s="70">
        <v>0.5</v>
      </c>
      <c r="J50" s="70">
        <v>4.4</v>
      </c>
      <c r="K50" s="70">
        <v>0</v>
      </c>
      <c r="L50" s="70">
        <v>0</v>
      </c>
      <c r="M50" s="70">
        <v>1.5</v>
      </c>
      <c r="N50" s="71">
        <f t="shared" si="1"/>
        <v>810.6999999999999</v>
      </c>
      <c r="O50" s="72">
        <f>N69</f>
        <v>76</v>
      </c>
      <c r="Q50" s="13">
        <f t="shared" si="0"/>
        <v>1270.086941103916</v>
      </c>
      <c r="T50" s="61"/>
    </row>
    <row r="51" spans="1:20" ht="12" customHeight="1">
      <c r="A51" s="44">
        <v>2563</v>
      </c>
      <c r="B51" s="45">
        <v>81.5</v>
      </c>
      <c r="C51" s="45">
        <v>24.8</v>
      </c>
      <c r="D51" s="45">
        <v>205.4</v>
      </c>
      <c r="E51" s="45">
        <v>98.2</v>
      </c>
      <c r="F51" s="45">
        <v>355.8</v>
      </c>
      <c r="G51" s="45">
        <v>126.8</v>
      </c>
      <c r="H51" s="45">
        <v>55.4</v>
      </c>
      <c r="I51" s="45">
        <v>0.8</v>
      </c>
      <c r="J51" s="45">
        <v>0</v>
      </c>
      <c r="K51" s="45">
        <v>0</v>
      </c>
      <c r="L51" s="45">
        <v>18.6</v>
      </c>
      <c r="M51" s="45">
        <v>0</v>
      </c>
      <c r="N51" s="56">
        <f t="shared" si="1"/>
        <v>967.3</v>
      </c>
      <c r="O51" s="46">
        <f>N70</f>
        <v>89</v>
      </c>
      <c r="Q51" s="13"/>
      <c r="T51" s="61"/>
    </row>
    <row r="52" spans="1:20" ht="12" customHeight="1">
      <c r="A52" s="23">
        <v>2564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6"/>
      <c r="Q52" s="13"/>
      <c r="T52" s="61"/>
    </row>
    <row r="53" spans="1:20" ht="12" customHeight="1">
      <c r="A53" s="23">
        <v>2565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6"/>
      <c r="Q53" s="13"/>
      <c r="T53" s="61"/>
    </row>
    <row r="54" spans="1:20" ht="12" customHeight="1">
      <c r="A54" s="23">
        <v>2566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9"/>
      <c r="Q54" s="13"/>
      <c r="T54" s="61"/>
    </row>
    <row r="55" spans="1:16" ht="15.75" customHeight="1">
      <c r="A55" s="14" t="s">
        <v>17</v>
      </c>
      <c r="B55" s="15">
        <f>MAX(B4:B50)</f>
        <v>181.6</v>
      </c>
      <c r="C55" s="15">
        <f>MAX(C4:C50)</f>
        <v>419.8</v>
      </c>
      <c r="D55" s="15">
        <f>MAX(D4:D51)</f>
        <v>292.4</v>
      </c>
      <c r="E55" s="15">
        <f>MAX(E4:E50)</f>
        <v>434.2</v>
      </c>
      <c r="F55" s="15">
        <f aca="true" t="shared" si="2" ref="F55:K55">MAX(F4:F51)</f>
        <v>591.9</v>
      </c>
      <c r="G55" s="15">
        <f t="shared" si="2"/>
        <v>447.9999999999999</v>
      </c>
      <c r="H55" s="15">
        <f t="shared" si="2"/>
        <v>188.6</v>
      </c>
      <c r="I55" s="15">
        <f t="shared" si="2"/>
        <v>150.8</v>
      </c>
      <c r="J55" s="15">
        <f t="shared" si="2"/>
        <v>114.4</v>
      </c>
      <c r="K55" s="15">
        <f t="shared" si="2"/>
        <v>90.4</v>
      </c>
      <c r="L55" s="15">
        <f>MAX(L4:L51)</f>
        <v>88.4</v>
      </c>
      <c r="M55" s="15">
        <f>MAX(M4:M50)</f>
        <v>145.1</v>
      </c>
      <c r="N55" s="15">
        <f>MAX(N4:N50)</f>
        <v>1833.3000000000002</v>
      </c>
      <c r="O55" s="49">
        <f>MAX(O4:O50)</f>
        <v>157</v>
      </c>
      <c r="P55" s="3"/>
    </row>
    <row r="56" spans="1:16" ht="15.75" customHeight="1">
      <c r="A56" s="16" t="s">
        <v>18</v>
      </c>
      <c r="B56" s="17">
        <f>AVERAGE(B4:B50)</f>
        <v>77.55434782608695</v>
      </c>
      <c r="C56" s="17">
        <f>AVERAGE(C4:C50)</f>
        <v>182.1673913043478</v>
      </c>
      <c r="D56" s="17">
        <f>AVERAGE(D4:D51)</f>
        <v>133.16170212765954</v>
      </c>
      <c r="E56" s="17">
        <f>AVERAGE(E4:E50)</f>
        <v>206.79782608695658</v>
      </c>
      <c r="F56" s="17">
        <f aca="true" t="shared" si="3" ref="F56:K56">AVERAGE(F4:F51)</f>
        <v>275.7041666666667</v>
      </c>
      <c r="G56" s="17">
        <f t="shared" si="3"/>
        <v>219.1458333333333</v>
      </c>
      <c r="H56" s="17">
        <f t="shared" si="3"/>
        <v>86.45416666666665</v>
      </c>
      <c r="I56" s="17">
        <f t="shared" si="3"/>
        <v>24.63333333333334</v>
      </c>
      <c r="J56" s="17">
        <f t="shared" si="3"/>
        <v>9.45625</v>
      </c>
      <c r="K56" s="17">
        <f t="shared" si="3"/>
        <v>13.86458333333333</v>
      </c>
      <c r="L56" s="17">
        <f>AVERAGE(L4:L51)</f>
        <v>9.375000000000002</v>
      </c>
      <c r="M56" s="17">
        <f>AVERAGE(M4:M50)</f>
        <v>31.77234042553192</v>
      </c>
      <c r="N56" s="17">
        <f>SUM(B56:M56)</f>
        <v>1270.086941103916</v>
      </c>
      <c r="O56" s="51">
        <f>AVERAGE(O4:O50)</f>
        <v>115.80434782608695</v>
      </c>
      <c r="P56" s="3"/>
    </row>
    <row r="57" spans="1:16" ht="15.75" customHeight="1">
      <c r="A57" s="18" t="s">
        <v>19</v>
      </c>
      <c r="B57" s="19">
        <f>MIN(B4:B50)</f>
        <v>0</v>
      </c>
      <c r="C57" s="19">
        <f>MIN(C4:C50)</f>
        <v>24.8</v>
      </c>
      <c r="D57" s="19">
        <f>MIN(D4:D51)</f>
        <v>19.9</v>
      </c>
      <c r="E57" s="19">
        <f>MIN(E4:E50)</f>
        <v>81</v>
      </c>
      <c r="F57" s="19">
        <f aca="true" t="shared" si="4" ref="F57:K57">MIN(F4:F51)</f>
        <v>67.9</v>
      </c>
      <c r="G57" s="19">
        <f t="shared" si="4"/>
        <v>112.4</v>
      </c>
      <c r="H57" s="19">
        <f t="shared" si="4"/>
        <v>11.8</v>
      </c>
      <c r="I57" s="19">
        <f t="shared" si="4"/>
        <v>0</v>
      </c>
      <c r="J57" s="19">
        <f t="shared" si="4"/>
        <v>0</v>
      </c>
      <c r="K57" s="19">
        <f t="shared" si="4"/>
        <v>0</v>
      </c>
      <c r="L57" s="19">
        <f>MIN(L4:L51)</f>
        <v>0</v>
      </c>
      <c r="M57" s="19">
        <f>MIN(M4:M50)</f>
        <v>0</v>
      </c>
      <c r="N57" s="19">
        <f>MIN(N4:N50)</f>
        <v>810.6999999999999</v>
      </c>
      <c r="O57" s="50">
        <f>MIN(O4:O50)</f>
        <v>76</v>
      </c>
      <c r="P57" s="1"/>
    </row>
    <row r="58" ht="12.75" customHeight="1"/>
    <row r="59" ht="12" customHeight="1">
      <c r="N59" s="41"/>
    </row>
    <row r="60" ht="12" customHeight="1"/>
    <row r="61" ht="12" customHeight="1"/>
    <row r="62" ht="12" customHeight="1"/>
    <row r="63" spans="1:14" ht="12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2" customHeight="1">
      <c r="A64" s="74" t="s">
        <v>20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4.25" customHeight="1">
      <c r="A65" s="64" t="s">
        <v>21</v>
      </c>
      <c r="B65" s="63" t="s">
        <v>2</v>
      </c>
      <c r="C65" s="63" t="s">
        <v>3</v>
      </c>
      <c r="D65" s="63" t="s">
        <v>4</v>
      </c>
      <c r="E65" s="63" t="s">
        <v>5</v>
      </c>
      <c r="F65" s="63" t="s">
        <v>6</v>
      </c>
      <c r="G65" s="63" t="s">
        <v>7</v>
      </c>
      <c r="H65" s="63" t="s">
        <v>8</v>
      </c>
      <c r="I65" s="63" t="s">
        <v>9</v>
      </c>
      <c r="J65" s="63" t="s">
        <v>10</v>
      </c>
      <c r="K65" s="63" t="s">
        <v>11</v>
      </c>
      <c r="L65" s="63" t="s">
        <v>12</v>
      </c>
      <c r="M65" s="63" t="s">
        <v>13</v>
      </c>
      <c r="N65" s="63" t="s">
        <v>14</v>
      </c>
    </row>
    <row r="66" spans="1:14" ht="14.25" customHeight="1">
      <c r="A66" s="67">
        <v>2559</v>
      </c>
      <c r="B66" s="68">
        <v>2</v>
      </c>
      <c r="C66" s="68">
        <v>13</v>
      </c>
      <c r="D66" s="68">
        <v>13</v>
      </c>
      <c r="E66" s="68">
        <v>18</v>
      </c>
      <c r="F66" s="68">
        <v>20</v>
      </c>
      <c r="G66" s="68">
        <v>19</v>
      </c>
      <c r="H66" s="68">
        <v>11</v>
      </c>
      <c r="I66" s="68">
        <v>3</v>
      </c>
      <c r="J66" s="68">
        <v>2</v>
      </c>
      <c r="K66" s="68">
        <v>7</v>
      </c>
      <c r="L66" s="68">
        <v>0</v>
      </c>
      <c r="M66" s="68">
        <v>2</v>
      </c>
      <c r="N66" s="66">
        <f>SUM(B66:M66)</f>
        <v>110</v>
      </c>
    </row>
    <row r="67" spans="1:14" ht="14.25" customHeight="1">
      <c r="A67" s="67">
        <v>2560</v>
      </c>
      <c r="B67" s="68">
        <v>6</v>
      </c>
      <c r="C67" s="68">
        <v>12</v>
      </c>
      <c r="D67" s="68">
        <v>14</v>
      </c>
      <c r="E67" s="68">
        <v>25</v>
      </c>
      <c r="F67" s="68">
        <v>21</v>
      </c>
      <c r="G67" s="68">
        <v>20</v>
      </c>
      <c r="H67" s="68">
        <v>14</v>
      </c>
      <c r="I67" s="68">
        <v>1</v>
      </c>
      <c r="J67" s="68">
        <v>3</v>
      </c>
      <c r="K67" s="68">
        <v>2</v>
      </c>
      <c r="L67" s="68">
        <v>2</v>
      </c>
      <c r="M67" s="68">
        <v>3</v>
      </c>
      <c r="N67" s="66">
        <f>SUM(B67:M67)</f>
        <v>123</v>
      </c>
    </row>
    <row r="68" spans="1:14" ht="14.25" customHeight="1">
      <c r="A68" s="67">
        <v>2561</v>
      </c>
      <c r="B68" s="67">
        <v>12</v>
      </c>
      <c r="C68" s="67">
        <v>15</v>
      </c>
      <c r="D68" s="67">
        <v>20</v>
      </c>
      <c r="E68" s="67">
        <v>21</v>
      </c>
      <c r="F68" s="67">
        <v>19</v>
      </c>
      <c r="G68" s="67">
        <v>13</v>
      </c>
      <c r="H68" s="67">
        <v>10</v>
      </c>
      <c r="I68" s="67">
        <v>3</v>
      </c>
      <c r="J68" s="67">
        <v>2</v>
      </c>
      <c r="K68" s="67">
        <v>3</v>
      </c>
      <c r="L68" s="67">
        <v>3</v>
      </c>
      <c r="M68" s="67">
        <v>2</v>
      </c>
      <c r="N68" s="66">
        <f>SUM(B68:M68)</f>
        <v>123</v>
      </c>
    </row>
    <row r="69" spans="1:14" ht="14.25" customHeight="1">
      <c r="A69" s="67">
        <v>2562</v>
      </c>
      <c r="B69" s="67">
        <v>3</v>
      </c>
      <c r="C69" s="67">
        <v>8</v>
      </c>
      <c r="D69" s="67">
        <v>9</v>
      </c>
      <c r="E69" s="67">
        <v>13</v>
      </c>
      <c r="F69" s="67">
        <v>24</v>
      </c>
      <c r="G69" s="67">
        <v>9</v>
      </c>
      <c r="H69" s="67">
        <v>7</v>
      </c>
      <c r="I69" s="67">
        <v>1</v>
      </c>
      <c r="J69" s="67">
        <v>1</v>
      </c>
      <c r="K69" s="67">
        <v>0</v>
      </c>
      <c r="L69" s="67">
        <v>0</v>
      </c>
      <c r="M69" s="67">
        <v>1</v>
      </c>
      <c r="N69" s="66">
        <f>SUM(B69:M69)</f>
        <v>76</v>
      </c>
    </row>
    <row r="70" spans="1:14" ht="12" customHeight="1">
      <c r="A70" s="65">
        <v>2563</v>
      </c>
      <c r="B70" s="65">
        <v>7</v>
      </c>
      <c r="C70" s="65">
        <v>11</v>
      </c>
      <c r="D70" s="65">
        <v>8</v>
      </c>
      <c r="E70" s="65">
        <v>10</v>
      </c>
      <c r="F70" s="65">
        <v>22</v>
      </c>
      <c r="G70" s="65">
        <v>16</v>
      </c>
      <c r="H70" s="65">
        <v>13</v>
      </c>
      <c r="I70" s="65">
        <v>1</v>
      </c>
      <c r="J70" s="65">
        <v>0</v>
      </c>
      <c r="K70" s="65">
        <v>0</v>
      </c>
      <c r="L70" s="65">
        <v>1</v>
      </c>
      <c r="M70" s="65">
        <v>0</v>
      </c>
      <c r="N70" s="66">
        <f>SUM(B70:M70)</f>
        <v>89</v>
      </c>
    </row>
    <row r="71" ht="12" customHeight="1"/>
    <row r="72" ht="12" customHeight="1"/>
    <row r="73" ht="12" customHeight="1"/>
  </sheetData>
  <sheetProtection/>
  <mergeCells count="5">
    <mergeCell ref="T3:U3"/>
    <mergeCell ref="A64:N64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1"/>
  <sheetViews>
    <sheetView tabSelected="1" zoomScalePageLayoutView="0" workbookViewId="0" topLeftCell="A53">
      <selection activeCell="R73" sqref="R73"/>
    </sheetView>
  </sheetViews>
  <sheetFormatPr defaultColWidth="9.1406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1406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$N$70</f>
        <v>1270.2449121184088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4">$N$70</f>
        <v>1270.2449121184088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1270.2449121184088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1270.2449121184088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1270.2449121184088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1270.2449121184088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1270.2449121184088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1270.2449121184088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1270.2449121184088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1270.2449121184088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1270.2449121184088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1270.2449121184088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1270.2449121184088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1270.2449121184088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1270.2449121184088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1270.2449121184088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1270.2449121184088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1270.2449121184088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1270.2449121184088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1270.2449121184088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1270.2449121184088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1270.2449121184088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1270.2449121184088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1270.2449121184088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1270.2449121184088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1270.2449121184088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1270.2449121184088</v>
      </c>
    </row>
    <row r="45" spans="1:18" ht="11.25" customHeight="1">
      <c r="A45" s="54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1270.2449121184088</v>
      </c>
    </row>
    <row r="46" spans="1:18" ht="11.25" customHeight="1">
      <c r="A46" s="54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1270.2449121184088</v>
      </c>
    </row>
    <row r="47" spans="1:18" ht="11.25" customHeight="1">
      <c r="A47" s="54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1270.2449121184088</v>
      </c>
    </row>
    <row r="48" spans="1:18" ht="11.25" customHeight="1">
      <c r="A48" s="54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1270.2449121184088</v>
      </c>
    </row>
    <row r="49" spans="1:18" ht="11.25" customHeight="1">
      <c r="A49" s="54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1270.2449121184088</v>
      </c>
    </row>
    <row r="50" spans="1:18" ht="11.25" customHeight="1">
      <c r="A50" s="54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1270.2449121184088</v>
      </c>
    </row>
    <row r="51" spans="1:18" ht="11.25" customHeight="1">
      <c r="A51" s="54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1270.2449121184088</v>
      </c>
    </row>
    <row r="52" spans="1:18" ht="11.25" customHeight="1">
      <c r="A52" s="54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1270.2449121184088</v>
      </c>
    </row>
    <row r="53" spans="1:18" ht="11.25" customHeight="1">
      <c r="A53" s="54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1270.2449121184088</v>
      </c>
    </row>
    <row r="54" spans="1:18" ht="11.25" customHeight="1">
      <c r="A54" s="54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1270.2449121184088</v>
      </c>
    </row>
    <row r="55" spans="1:18" ht="11.25" customHeight="1">
      <c r="A55" s="54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1270.2449121184088</v>
      </c>
    </row>
    <row r="56" spans="1:18" ht="11.25" customHeight="1">
      <c r="A56" s="57">
        <v>2554</v>
      </c>
      <c r="B56" s="58">
        <v>121.1</v>
      </c>
      <c r="C56" s="58">
        <v>361.20000000000005</v>
      </c>
      <c r="D56" s="58">
        <v>261.7</v>
      </c>
      <c r="E56" s="58">
        <v>298</v>
      </c>
      <c r="F56" s="58">
        <v>355.4</v>
      </c>
      <c r="G56" s="58">
        <v>240.5</v>
      </c>
      <c r="H56" s="58">
        <v>125.9</v>
      </c>
      <c r="I56" s="58">
        <v>1.6</v>
      </c>
      <c r="J56" s="58">
        <v>0</v>
      </c>
      <c r="K56" s="58">
        <v>10.7</v>
      </c>
      <c r="L56" s="58">
        <v>1.7999999999999998</v>
      </c>
      <c r="M56" s="58">
        <v>55.4</v>
      </c>
      <c r="N56" s="58">
        <v>1833.3000000000002</v>
      </c>
      <c r="O56" s="59">
        <v>129</v>
      </c>
      <c r="R56" s="40">
        <f t="shared" si="0"/>
        <v>1270.2449121184088</v>
      </c>
    </row>
    <row r="57" spans="1:18" ht="11.25" customHeight="1">
      <c r="A57" s="57">
        <v>2555</v>
      </c>
      <c r="B57" s="58">
        <v>110.3</v>
      </c>
      <c r="C57" s="58">
        <v>384.20000000000005</v>
      </c>
      <c r="D57" s="58">
        <v>87.69999999999999</v>
      </c>
      <c r="E57" s="58">
        <v>177.6</v>
      </c>
      <c r="F57" s="58">
        <v>160.39999999999995</v>
      </c>
      <c r="G57" s="58">
        <v>447.9999999999999</v>
      </c>
      <c r="H57" s="58">
        <v>88.3</v>
      </c>
      <c r="I57" s="58">
        <v>53.5</v>
      </c>
      <c r="J57" s="58">
        <v>0</v>
      </c>
      <c r="K57" s="58">
        <v>57.6</v>
      </c>
      <c r="L57" s="58">
        <v>14</v>
      </c>
      <c r="M57" s="58">
        <v>29.9</v>
      </c>
      <c r="N57" s="58">
        <v>1611.4999999999998</v>
      </c>
      <c r="O57" s="59">
        <v>128</v>
      </c>
      <c r="R57" s="40">
        <f t="shared" si="0"/>
        <v>1270.2449121184088</v>
      </c>
    </row>
    <row r="58" spans="1:18" ht="11.25" customHeight="1">
      <c r="A58" s="57">
        <v>2556</v>
      </c>
      <c r="B58" s="58">
        <v>22.7</v>
      </c>
      <c r="C58" s="58">
        <v>80.9</v>
      </c>
      <c r="D58" s="58">
        <v>88.5</v>
      </c>
      <c r="E58" s="58">
        <v>197.8</v>
      </c>
      <c r="F58" s="58">
        <v>468</v>
      </c>
      <c r="G58" s="58">
        <v>156.09999999999997</v>
      </c>
      <c r="H58" s="58">
        <v>104.8</v>
      </c>
      <c r="I58" s="58">
        <v>5.4</v>
      </c>
      <c r="J58" s="58">
        <v>34.3</v>
      </c>
      <c r="K58" s="58">
        <v>0</v>
      </c>
      <c r="L58" s="58">
        <v>1.5</v>
      </c>
      <c r="M58" s="58">
        <v>28.3</v>
      </c>
      <c r="N58" s="58">
        <v>1188.3</v>
      </c>
      <c r="O58" s="59">
        <v>110</v>
      </c>
      <c r="R58" s="40">
        <f t="shared" si="0"/>
        <v>1270.2449121184088</v>
      </c>
    </row>
    <row r="59" spans="1:18" ht="11.25" customHeight="1">
      <c r="A59" s="57">
        <v>2557</v>
      </c>
      <c r="B59" s="58">
        <v>67.8</v>
      </c>
      <c r="C59" s="58">
        <v>169.79999999999998</v>
      </c>
      <c r="D59" s="58">
        <v>244.49999999999997</v>
      </c>
      <c r="E59" s="58">
        <v>247.1</v>
      </c>
      <c r="F59" s="58">
        <v>282.20000000000005</v>
      </c>
      <c r="G59" s="58">
        <v>202.4</v>
      </c>
      <c r="H59" s="58">
        <v>48.8</v>
      </c>
      <c r="I59" s="58">
        <v>84.60000000000001</v>
      </c>
      <c r="J59" s="58">
        <v>0</v>
      </c>
      <c r="K59" s="58">
        <v>54.5</v>
      </c>
      <c r="L59" s="58">
        <v>0</v>
      </c>
      <c r="M59" s="58">
        <v>17.3</v>
      </c>
      <c r="N59" s="58">
        <v>1418.9999999999998</v>
      </c>
      <c r="O59" s="59">
        <v>116</v>
      </c>
      <c r="R59" s="40">
        <f t="shared" si="0"/>
        <v>1270.2449121184088</v>
      </c>
    </row>
    <row r="60" spans="1:18" ht="11.25" customHeight="1">
      <c r="A60" s="57">
        <v>2558</v>
      </c>
      <c r="B60" s="58">
        <v>142.6</v>
      </c>
      <c r="C60" s="58">
        <v>110.2</v>
      </c>
      <c r="D60" s="58">
        <v>101.7</v>
      </c>
      <c r="E60" s="58">
        <v>276.6</v>
      </c>
      <c r="F60" s="58">
        <v>168.6</v>
      </c>
      <c r="G60" s="58">
        <v>234.1</v>
      </c>
      <c r="H60" s="58">
        <v>139.2</v>
      </c>
      <c r="I60" s="58">
        <v>32.2</v>
      </c>
      <c r="J60" s="58">
        <v>61.7</v>
      </c>
      <c r="K60" s="58">
        <v>79.8</v>
      </c>
      <c r="L60" s="58">
        <v>0</v>
      </c>
      <c r="M60" s="58">
        <v>0</v>
      </c>
      <c r="N60" s="58">
        <f aca="true" t="shared" si="1" ref="N60:N65">SUM(B60:M60)</f>
        <v>1346.7</v>
      </c>
      <c r="O60" s="59">
        <f>'Y.20'!O46</f>
        <v>96</v>
      </c>
      <c r="R60" s="40">
        <f t="shared" si="0"/>
        <v>1270.2449121184088</v>
      </c>
    </row>
    <row r="61" spans="1:18" ht="11.25" customHeight="1">
      <c r="A61" s="57">
        <v>2559</v>
      </c>
      <c r="B61" s="58">
        <v>4.2</v>
      </c>
      <c r="C61" s="58">
        <v>134.2</v>
      </c>
      <c r="D61" s="58">
        <v>139.7</v>
      </c>
      <c r="E61" s="58">
        <v>183.7</v>
      </c>
      <c r="F61" s="58">
        <v>301.1</v>
      </c>
      <c r="G61" s="58">
        <v>242</v>
      </c>
      <c r="H61" s="58">
        <v>87.6</v>
      </c>
      <c r="I61" s="58">
        <v>54.6</v>
      </c>
      <c r="J61" s="58">
        <v>8</v>
      </c>
      <c r="K61" s="58">
        <v>73.2</v>
      </c>
      <c r="L61" s="58">
        <v>0</v>
      </c>
      <c r="M61" s="58">
        <v>11.9</v>
      </c>
      <c r="N61" s="58">
        <f t="shared" si="1"/>
        <v>1240.2</v>
      </c>
      <c r="O61" s="59">
        <f>'Y.20'!O47</f>
        <v>110</v>
      </c>
      <c r="R61" s="40">
        <f t="shared" si="0"/>
        <v>1270.2449121184088</v>
      </c>
    </row>
    <row r="62" spans="1:18" ht="11.25" customHeight="1">
      <c r="A62" s="57">
        <v>2560</v>
      </c>
      <c r="B62" s="58">
        <v>82.5</v>
      </c>
      <c r="C62" s="58">
        <v>201</v>
      </c>
      <c r="D62" s="58">
        <v>158.1</v>
      </c>
      <c r="E62" s="58">
        <v>434.2</v>
      </c>
      <c r="F62" s="58">
        <v>196</v>
      </c>
      <c r="G62" s="58">
        <v>292.4</v>
      </c>
      <c r="H62" s="58">
        <v>188.6</v>
      </c>
      <c r="I62" s="58">
        <v>1.9</v>
      </c>
      <c r="J62" s="58">
        <v>20.6</v>
      </c>
      <c r="K62" s="58">
        <v>10.8</v>
      </c>
      <c r="L62" s="58">
        <v>27.1</v>
      </c>
      <c r="M62" s="58">
        <v>29.9</v>
      </c>
      <c r="N62" s="58">
        <f t="shared" si="1"/>
        <v>1643.0999999999997</v>
      </c>
      <c r="O62" s="59">
        <f>'Y.20'!O48</f>
        <v>123</v>
      </c>
      <c r="R62" s="40">
        <f t="shared" si="0"/>
        <v>1270.2449121184088</v>
      </c>
    </row>
    <row r="63" spans="1:18" ht="11.25" customHeight="1">
      <c r="A63" s="57">
        <v>2561</v>
      </c>
      <c r="B63" s="58">
        <v>154.2</v>
      </c>
      <c r="C63" s="58">
        <v>72.9</v>
      </c>
      <c r="D63" s="58">
        <v>123.9</v>
      </c>
      <c r="E63" s="58">
        <v>285.9</v>
      </c>
      <c r="F63" s="58">
        <v>222.7</v>
      </c>
      <c r="G63" s="58">
        <v>146.7</v>
      </c>
      <c r="H63" s="58">
        <v>73.7</v>
      </c>
      <c r="I63" s="58">
        <v>24.7</v>
      </c>
      <c r="J63" s="58">
        <v>3.1</v>
      </c>
      <c r="K63" s="58">
        <v>22.8</v>
      </c>
      <c r="L63" s="58">
        <v>8.7</v>
      </c>
      <c r="M63" s="58">
        <v>6.8</v>
      </c>
      <c r="N63" s="58">
        <f t="shared" si="1"/>
        <v>1146.1</v>
      </c>
      <c r="O63" s="59">
        <f>'Y.20'!O49</f>
        <v>123</v>
      </c>
      <c r="R63" s="40">
        <f t="shared" si="0"/>
        <v>1270.2449121184088</v>
      </c>
    </row>
    <row r="64" spans="1:18" ht="11.25" customHeight="1">
      <c r="A64" s="57">
        <v>2562</v>
      </c>
      <c r="B64" s="58">
        <v>5.1</v>
      </c>
      <c r="C64" s="58">
        <v>24.8</v>
      </c>
      <c r="D64" s="58">
        <v>20</v>
      </c>
      <c r="E64" s="58">
        <v>121.7</v>
      </c>
      <c r="F64" s="58">
        <v>487.3</v>
      </c>
      <c r="G64" s="58">
        <v>120.9</v>
      </c>
      <c r="H64" s="58">
        <v>24.5</v>
      </c>
      <c r="I64" s="58">
        <v>0.5</v>
      </c>
      <c r="J64" s="58">
        <v>4.4</v>
      </c>
      <c r="K64" s="58">
        <v>0</v>
      </c>
      <c r="L64" s="58">
        <v>0</v>
      </c>
      <c r="M64" s="58">
        <v>1.5</v>
      </c>
      <c r="N64" s="58">
        <f t="shared" si="1"/>
        <v>810.6999999999999</v>
      </c>
      <c r="O64" s="59">
        <f>'Y.20'!O50</f>
        <v>76</v>
      </c>
      <c r="R64" s="40">
        <f t="shared" si="0"/>
        <v>1270.2449121184088</v>
      </c>
    </row>
    <row r="65" spans="1:18" ht="11.25" customHeight="1">
      <c r="A65" s="55">
        <v>2563</v>
      </c>
      <c r="B65" s="47">
        <v>81.5</v>
      </c>
      <c r="C65" s="47">
        <v>24.8</v>
      </c>
      <c r="D65" s="47">
        <v>205.4</v>
      </c>
      <c r="E65" s="47">
        <v>98.2</v>
      </c>
      <c r="F65" s="47">
        <v>355.8</v>
      </c>
      <c r="G65" s="47">
        <v>126.8</v>
      </c>
      <c r="H65" s="47">
        <v>55.4</v>
      </c>
      <c r="I65" s="47">
        <v>0.8</v>
      </c>
      <c r="J65" s="47">
        <v>0</v>
      </c>
      <c r="K65" s="47">
        <v>0</v>
      </c>
      <c r="L65" s="47">
        <v>18.6</v>
      </c>
      <c r="M65" s="47">
        <v>0</v>
      </c>
      <c r="N65" s="47">
        <f t="shared" si="1"/>
        <v>967.3</v>
      </c>
      <c r="O65" s="48">
        <f>'Y.20'!O51</f>
        <v>89</v>
      </c>
      <c r="R65" s="40"/>
    </row>
    <row r="66" spans="1:18" ht="11.25" customHeight="1">
      <c r="A66" s="57">
        <v>2564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8"/>
      <c r="R66" s="40"/>
    </row>
    <row r="67" spans="1:18" ht="11.25" customHeight="1">
      <c r="A67" s="57">
        <v>2565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8"/>
      <c r="R67" s="40"/>
    </row>
    <row r="68" spans="1:18" ht="11.25" customHeight="1">
      <c r="A68" s="57">
        <v>2566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8"/>
      <c r="R68" s="40"/>
    </row>
    <row r="69" spans="1:15" ht="11.25" customHeight="1">
      <c r="A69" s="35" t="s">
        <v>17</v>
      </c>
      <c r="B69" s="36">
        <v>181.6</v>
      </c>
      <c r="C69" s="36">
        <v>419.8</v>
      </c>
      <c r="D69" s="36">
        <v>292.4</v>
      </c>
      <c r="E69" s="36">
        <v>434.2</v>
      </c>
      <c r="F69" s="36">
        <v>591.9</v>
      </c>
      <c r="G69" s="36">
        <v>448</v>
      </c>
      <c r="H69" s="36">
        <v>188.6</v>
      </c>
      <c r="I69" s="36">
        <v>150.8</v>
      </c>
      <c r="J69" s="36">
        <v>114.4</v>
      </c>
      <c r="K69" s="36">
        <v>90.4</v>
      </c>
      <c r="L69" s="36">
        <v>88.4</v>
      </c>
      <c r="M69" s="36">
        <v>145.1</v>
      </c>
      <c r="N69" s="36">
        <v>1833.3</v>
      </c>
      <c r="O69" s="52">
        <v>157</v>
      </c>
    </row>
    <row r="70" spans="1:15" ht="11.25" customHeight="1">
      <c r="A70" s="35" t="s">
        <v>18</v>
      </c>
      <c r="B70" s="36">
        <v>77.55434782608695</v>
      </c>
      <c r="C70" s="36">
        <v>182.1673913043478</v>
      </c>
      <c r="D70" s="36">
        <v>131.59130434782605</v>
      </c>
      <c r="E70" s="36">
        <v>206.79782608695658</v>
      </c>
      <c r="F70" s="36">
        <v>274</v>
      </c>
      <c r="G70" s="36">
        <v>221.11063829787233</v>
      </c>
      <c r="H70" s="36">
        <v>87.11489361702125</v>
      </c>
      <c r="I70" s="36">
        <v>25.1404255319149</v>
      </c>
      <c r="J70" s="36">
        <v>9.657446808510638</v>
      </c>
      <c r="K70" s="36">
        <v>14.159574468085104</v>
      </c>
      <c r="L70" s="36">
        <v>9.17872340425532</v>
      </c>
      <c r="M70" s="36">
        <v>31.77234042553192</v>
      </c>
      <c r="N70" s="36">
        <v>1270.2449121184088</v>
      </c>
      <c r="O70" s="52">
        <v>115.80434782608695</v>
      </c>
    </row>
    <row r="71" spans="1:15" ht="11.25" customHeight="1">
      <c r="A71" s="37" t="s">
        <v>19</v>
      </c>
      <c r="B71" s="38">
        <v>0</v>
      </c>
      <c r="C71" s="38">
        <v>24.8</v>
      </c>
      <c r="D71" s="38">
        <v>19.9</v>
      </c>
      <c r="E71" s="38">
        <v>81</v>
      </c>
      <c r="F71" s="38">
        <v>67.9</v>
      </c>
      <c r="G71" s="38">
        <v>112.4</v>
      </c>
      <c r="H71" s="38">
        <v>11.8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810.7</v>
      </c>
      <c r="O71" s="53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2016-06-02T08:46:16Z</cp:lastPrinted>
  <dcterms:created xsi:type="dcterms:W3CDTF">2008-06-17T03:41:13Z</dcterms:created>
  <dcterms:modified xsi:type="dcterms:W3CDTF">2021-04-23T06:21:59Z</dcterms:modified>
  <cp:category/>
  <cp:version/>
  <cp:contentType/>
  <cp:contentStatus/>
</cp:coreProperties>
</file>