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เมือง" sheetId="1" r:id="rId1"/>
    <sheet name="แผนภูมิ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<sst xmlns="http://schemas.openxmlformats.org/spreadsheetml/2006/main" count="62" uniqueCount="26">
  <si>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</si>
  <si>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</si>
  <si>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</si>
  <si>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</si>
  <si>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</si>
  <si>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</si>
  <si>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</si>
  <si>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</si>
  <si>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</si>
  <si>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</si>
  <si>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</si>
  <si>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</si>
  <si>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</si>
  <si>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</si>
  <si>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</si>
  <si>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</si>
  <si>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</si>
  <si>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</si>
  <si>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</si>
  <si>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</si>
  <si>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</si>
  <si>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</si>
  <si>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</si>
  <si>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</si>
  <si>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ฝนเฉลี่ยปี(2463-2563)</t>
  </si>
  <si>
    <t>ฝนเฉลี่ย 2463-2563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</si>
</sst>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" fontId="7" fillId="32" borderId="19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4" borderId="17" xfId="44" applyNumberFormat="1" applyFont="1" applyFill="1" applyBorder="1" applyAlignment="1">
      <alignment horizontal="center" vertical="center"/>
      <protection/>
    </xf>
    <xf numFmtId="1" fontId="7" fillId="34" borderId="18" xfId="44" applyNumberFormat="1" applyFont="1" applyFill="1" applyBorder="1" applyAlignment="1">
      <alignment horizontal="center" vertical="center"/>
      <protection/>
    </xf>
    <xf numFmtId="1" fontId="7" fillId="34" borderId="20" xfId="44" applyNumberFormat="1" applyFont="1" applyFill="1" applyBorder="1" applyAlignment="1">
      <alignment horizontal="center" vertical="center"/>
      <protection/>
    </xf>
    <xf numFmtId="167" fontId="19" fillId="34" borderId="13" xfId="0" applyNumberFormat="1" applyFont="1" applyFill="1" applyBorder="1" applyAlignment="1">
      <alignment horizontal="center"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67" fontId="20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7" fontId="69" fillId="0" borderId="10" xfId="0" applyNumberFormat="1" applyFont="1" applyBorder="1" applyAlignment="1">
      <alignment horizontal="center"/>
    </xf>
    <xf numFmtId="1" fontId="70" fillId="32" borderId="19" xfId="44" applyNumberFormat="1" applyFont="1" applyFill="1" applyBorder="1" applyAlignment="1">
      <alignment horizontal="center" vertical="center"/>
      <protection/>
    </xf>
    <xf numFmtId="1" fontId="71" fillId="32" borderId="19" xfId="44" applyNumberFormat="1" applyFont="1" applyFill="1" applyBorder="1" applyAlignment="1">
      <alignment horizontal="center" vertical="center"/>
      <protection/>
    </xf>
    <xf numFmtId="168" fontId="71" fillId="33" borderId="10" xfId="0" applyNumberFormat="1" applyFont="1" applyFill="1" applyBorder="1" applyAlignment="1">
      <alignment vertical="center"/>
    </xf>
    <xf numFmtId="168" fontId="71" fillId="4" borderId="10" xfId="0" applyNumberFormat="1" applyFont="1" applyFill="1" applyBorder="1" applyAlignment="1">
      <alignment horizontal="right" vertical="center"/>
    </xf>
    <xf numFmtId="1" fontId="71" fillId="5" borderId="10" xfId="0" applyNumberFormat="1" applyFont="1" applyFill="1" applyBorder="1" applyAlignment="1">
      <alignment horizontal="center" vertical="center"/>
    </xf>
    <xf numFmtId="1" fontId="71" fillId="34" borderId="20" xfId="44" applyNumberFormat="1" applyFont="1" applyFill="1" applyBorder="1" applyAlignment="1">
      <alignment horizontal="center" vertical="center"/>
      <protection/>
    </xf>
    <xf numFmtId="169" fontId="72" fillId="32" borderId="13" xfId="0" applyNumberFormat="1" applyFont="1" applyFill="1" applyBorder="1" applyAlignment="1">
      <alignment/>
    </xf>
    <xf numFmtId="167" fontId="72" fillId="34" borderId="13" xfId="0" applyNumberFormat="1" applyFont="1" applyFill="1" applyBorder="1" applyAlignment="1">
      <alignment horizontal="center" vertical="center"/>
    </xf>
    <xf numFmtId="1" fontId="70" fillId="34" borderId="20" xfId="44" applyNumberFormat="1" applyFont="1" applyFill="1" applyBorder="1" applyAlignment="1">
      <alignment horizontal="center" vertical="center"/>
      <protection/>
    </xf>
    <xf numFmtId="169" fontId="73" fillId="32" borderId="13" xfId="0" applyNumberFormat="1" applyFont="1" applyFill="1" applyBorder="1" applyAlignment="1">
      <alignment/>
    </xf>
    <xf numFmtId="167" fontId="73" fillId="34" borderId="13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2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-0.041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287"/>
          <c:w val="0.8882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delete val="1"/>
            </c:dLbl>
            <c:dLbl>
              <c:idx val="10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'ตารางฝนอ.เมือง'!$N$4:$N$107</c:f>
              <c:numCache>
                <c:ptCount val="10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  <c:pt idx="101">
                  <c:v>1360.9999999999998</c:v>
                </c:pt>
                <c:pt idx="102">
                  <c:v>1030.5</c:v>
                </c:pt>
                <c:pt idx="103">
                  <c:v>1103.2</c:v>
                </c:pt>
              </c:numCache>
            </c:numRef>
          </c:val>
        </c:ser>
        <c:axId val="18460071"/>
        <c:axId val="31922912"/>
      </c:barChart>
      <c:lineChart>
        <c:grouping val="standard"/>
        <c:varyColors val="0"/>
        <c:ser>
          <c:idx val="1"/>
          <c:order val="1"/>
          <c:tx>
            <c:v>ปริมาณฝนเฉลี่ย 1,119.8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'ตารางฝนอ.เมือง'!$Q$4:$Q$105</c:f>
              <c:numCache>
                <c:ptCount val="102"/>
                <c:pt idx="0">
                  <c:v>1119.7782731520444</c:v>
                </c:pt>
                <c:pt idx="1">
                  <c:v>1119.7782731520444</c:v>
                </c:pt>
                <c:pt idx="2">
                  <c:v>1119.7782731520444</c:v>
                </c:pt>
                <c:pt idx="3">
                  <c:v>1119.7782731520444</c:v>
                </c:pt>
                <c:pt idx="4">
                  <c:v>1119.7782731520444</c:v>
                </c:pt>
                <c:pt idx="5">
                  <c:v>1119.7782731520444</c:v>
                </c:pt>
                <c:pt idx="6">
                  <c:v>1119.7782731520444</c:v>
                </c:pt>
                <c:pt idx="7">
                  <c:v>1119.7782731520444</c:v>
                </c:pt>
                <c:pt idx="8">
                  <c:v>1119.7782731520444</c:v>
                </c:pt>
                <c:pt idx="9">
                  <c:v>1119.7782731520444</c:v>
                </c:pt>
                <c:pt idx="10">
                  <c:v>1119.7782731520444</c:v>
                </c:pt>
                <c:pt idx="11">
                  <c:v>1119.7782731520444</c:v>
                </c:pt>
                <c:pt idx="12">
                  <c:v>1119.7782731520444</c:v>
                </c:pt>
                <c:pt idx="13">
                  <c:v>1119.7782731520444</c:v>
                </c:pt>
                <c:pt idx="14">
                  <c:v>1119.7782731520444</c:v>
                </c:pt>
                <c:pt idx="15">
                  <c:v>1119.7782731520444</c:v>
                </c:pt>
                <c:pt idx="16">
                  <c:v>1119.7782731520444</c:v>
                </c:pt>
                <c:pt idx="17">
                  <c:v>1119.7782731520444</c:v>
                </c:pt>
                <c:pt idx="18">
                  <c:v>1119.7782731520444</c:v>
                </c:pt>
                <c:pt idx="19">
                  <c:v>1119.7782731520444</c:v>
                </c:pt>
                <c:pt idx="20">
                  <c:v>1119.7782731520444</c:v>
                </c:pt>
                <c:pt idx="21">
                  <c:v>1119.7782731520444</c:v>
                </c:pt>
                <c:pt idx="22">
                  <c:v>1119.7782731520444</c:v>
                </c:pt>
                <c:pt idx="23">
                  <c:v>1119.7782731520444</c:v>
                </c:pt>
                <c:pt idx="24">
                  <c:v>1119.7782731520444</c:v>
                </c:pt>
                <c:pt idx="25">
                  <c:v>1119.7782731520444</c:v>
                </c:pt>
                <c:pt idx="26">
                  <c:v>1119.7782731520444</c:v>
                </c:pt>
                <c:pt idx="27">
                  <c:v>1119.7782731520444</c:v>
                </c:pt>
                <c:pt idx="28">
                  <c:v>1119.7782731520444</c:v>
                </c:pt>
                <c:pt idx="29">
                  <c:v>1119.7782731520444</c:v>
                </c:pt>
                <c:pt idx="30">
                  <c:v>1119.7782731520444</c:v>
                </c:pt>
                <c:pt idx="31">
                  <c:v>1119.7782731520444</c:v>
                </c:pt>
                <c:pt idx="32">
                  <c:v>1119.7782731520444</c:v>
                </c:pt>
                <c:pt idx="33">
                  <c:v>1119.7782731520444</c:v>
                </c:pt>
                <c:pt idx="34">
                  <c:v>1119.7782731520444</c:v>
                </c:pt>
                <c:pt idx="35">
                  <c:v>1119.7782731520444</c:v>
                </c:pt>
                <c:pt idx="36">
                  <c:v>1119.7782731520444</c:v>
                </c:pt>
                <c:pt idx="37">
                  <c:v>1119.7782731520444</c:v>
                </c:pt>
                <c:pt idx="38">
                  <c:v>1119.7782731520444</c:v>
                </c:pt>
                <c:pt idx="39">
                  <c:v>1119.7782731520444</c:v>
                </c:pt>
                <c:pt idx="40">
                  <c:v>1119.7782731520444</c:v>
                </c:pt>
                <c:pt idx="41">
                  <c:v>1119.7782731520444</c:v>
                </c:pt>
                <c:pt idx="42">
                  <c:v>1119.7782731520444</c:v>
                </c:pt>
                <c:pt idx="43">
                  <c:v>1119.7782731520444</c:v>
                </c:pt>
                <c:pt idx="44">
                  <c:v>1119.7782731520444</c:v>
                </c:pt>
                <c:pt idx="45">
                  <c:v>1119.7782731520444</c:v>
                </c:pt>
                <c:pt idx="46">
                  <c:v>1119.7782731520444</c:v>
                </c:pt>
                <c:pt idx="47">
                  <c:v>1119.7782731520444</c:v>
                </c:pt>
                <c:pt idx="48">
                  <c:v>1119.7782731520444</c:v>
                </c:pt>
                <c:pt idx="49">
                  <c:v>1119.7782731520444</c:v>
                </c:pt>
                <c:pt idx="50">
                  <c:v>1119.7782731520444</c:v>
                </c:pt>
                <c:pt idx="51">
                  <c:v>1119.7782731520444</c:v>
                </c:pt>
                <c:pt idx="52">
                  <c:v>1119.7782731520444</c:v>
                </c:pt>
                <c:pt idx="53">
                  <c:v>1119.7782731520444</c:v>
                </c:pt>
                <c:pt idx="54">
                  <c:v>1119.7782731520444</c:v>
                </c:pt>
                <c:pt idx="55">
                  <c:v>1119.7782731520444</c:v>
                </c:pt>
                <c:pt idx="56">
                  <c:v>1119.7782731520444</c:v>
                </c:pt>
                <c:pt idx="57">
                  <c:v>1119.7782731520444</c:v>
                </c:pt>
                <c:pt idx="58">
                  <c:v>1119.7782731520444</c:v>
                </c:pt>
                <c:pt idx="59">
                  <c:v>1119.7782731520444</c:v>
                </c:pt>
                <c:pt idx="60">
                  <c:v>1119.7782731520444</c:v>
                </c:pt>
                <c:pt idx="61">
                  <c:v>1119.7782731520444</c:v>
                </c:pt>
                <c:pt idx="62">
                  <c:v>1119.7782731520444</c:v>
                </c:pt>
                <c:pt idx="63">
                  <c:v>1119.7782731520444</c:v>
                </c:pt>
                <c:pt idx="64">
                  <c:v>1119.7782731520444</c:v>
                </c:pt>
                <c:pt idx="65">
                  <c:v>1119.7782731520444</c:v>
                </c:pt>
                <c:pt idx="66">
                  <c:v>1119.7782731520444</c:v>
                </c:pt>
                <c:pt idx="67">
                  <c:v>1119.7782731520444</c:v>
                </c:pt>
                <c:pt idx="68">
                  <c:v>1119.7782731520444</c:v>
                </c:pt>
                <c:pt idx="69">
                  <c:v>1119.7782731520444</c:v>
                </c:pt>
                <c:pt idx="70">
                  <c:v>1119.7782731520444</c:v>
                </c:pt>
                <c:pt idx="71">
                  <c:v>1119.7782731520444</c:v>
                </c:pt>
                <c:pt idx="72">
                  <c:v>1119.7782731520444</c:v>
                </c:pt>
                <c:pt idx="73">
                  <c:v>1119.7782731520444</c:v>
                </c:pt>
                <c:pt idx="74">
                  <c:v>1119.7782731520444</c:v>
                </c:pt>
                <c:pt idx="75">
                  <c:v>1119.7782731520444</c:v>
                </c:pt>
                <c:pt idx="76">
                  <c:v>1119.7782731520444</c:v>
                </c:pt>
                <c:pt idx="77">
                  <c:v>1119.7782731520444</c:v>
                </c:pt>
                <c:pt idx="78">
                  <c:v>1119.7782731520444</c:v>
                </c:pt>
                <c:pt idx="79">
                  <c:v>1119.7782731520444</c:v>
                </c:pt>
                <c:pt idx="80">
                  <c:v>1119.7782731520444</c:v>
                </c:pt>
                <c:pt idx="81">
                  <c:v>1119.7782731520444</c:v>
                </c:pt>
                <c:pt idx="82">
                  <c:v>1119.7782731520444</c:v>
                </c:pt>
                <c:pt idx="83">
                  <c:v>1119.7782731520444</c:v>
                </c:pt>
                <c:pt idx="84">
                  <c:v>1119.7782731520444</c:v>
                </c:pt>
                <c:pt idx="85">
                  <c:v>1119.7782731520444</c:v>
                </c:pt>
                <c:pt idx="86">
                  <c:v>1119.7782731520444</c:v>
                </c:pt>
                <c:pt idx="87">
                  <c:v>1119.7782731520444</c:v>
                </c:pt>
                <c:pt idx="88">
                  <c:v>1119.7782731520444</c:v>
                </c:pt>
                <c:pt idx="89">
                  <c:v>1119.7782731520444</c:v>
                </c:pt>
                <c:pt idx="90">
                  <c:v>1119.7782731520444</c:v>
                </c:pt>
                <c:pt idx="91">
                  <c:v>1119.7782731520444</c:v>
                </c:pt>
                <c:pt idx="92">
                  <c:v>1119.7782731520444</c:v>
                </c:pt>
                <c:pt idx="93">
                  <c:v>1119.7782731520444</c:v>
                </c:pt>
                <c:pt idx="94">
                  <c:v>1119.7782731520444</c:v>
                </c:pt>
                <c:pt idx="95">
                  <c:v>1119.7782731520444</c:v>
                </c:pt>
                <c:pt idx="96">
                  <c:v>1119.7782731520444</c:v>
                </c:pt>
                <c:pt idx="97">
                  <c:v>1119.7782731520444</c:v>
                </c:pt>
                <c:pt idx="98">
                  <c:v>1119.7782731520444</c:v>
                </c:pt>
                <c:pt idx="99">
                  <c:v>1119.7782731520444</c:v>
                </c:pt>
                <c:pt idx="100">
                  <c:v>1119.7782731520444</c:v>
                </c:pt>
                <c:pt idx="101">
                  <c:v>1119.7782731520444</c:v>
                </c:pt>
              </c:numCache>
            </c:numRef>
          </c:val>
          <c:smooth val="0"/>
        </c:ser>
        <c:axId val="18460071"/>
        <c:axId val="31922912"/>
      </c:lineChart>
      <c:catAx>
        <c:axId val="1846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922912"/>
        <c:crosses val="autoZero"/>
        <c:auto val="1"/>
        <c:lblOffset val="100"/>
        <c:tickLblSkip val="4"/>
        <c:noMultiLvlLbl val="0"/>
      </c:catAx>
      <c:valAx>
        <c:axId val="3192291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8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46007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65"/>
          <c:y val="0.3725"/>
          <c:w val="0.331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/>
            </c:numRef>
          </c:val>
          <c:smooth val="0"/>
        </c:ser>
        <c:ser>
          <c:idx val="14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/>
            </c:numRef>
          </c:val>
          <c:smooth val="0"/>
        </c:ser>
        <c:ser>
          <c:idx val="1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/>
            </c:numRef>
          </c:val>
          <c:smooth val="0"/>
        </c:ser>
        <c:ser>
          <c:idx val="16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/>
            </c:numRef>
          </c:val>
          <c:smooth val="0"/>
        </c:ser>
        <c:ser>
          <c:idx val="0"/>
          <c:order val="8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/>
            </c:numRef>
          </c:val>
          <c:smooth val="0"/>
        </c:ser>
        <c:ser>
          <c:idx val="1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/>
            </c:numRef>
          </c:val>
          <c:smooth val="0"/>
        </c:ser>
        <c:ser>
          <c:idx val="2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/>
            </c:numRef>
          </c:val>
          <c:smooth val="0"/>
        </c:ser>
        <c:ser>
          <c:idx val="3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/>
            </c:numRef>
          </c:val>
          <c:smooth val="0"/>
        </c:ser>
        <c:ser>
          <c:idx val="4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รายเดือนเมืองแพร่!$B$117:$M$117</c:f>
              <c:numCache/>
            </c:numRef>
          </c:val>
          <c:smooth val="0"/>
        </c:ser>
        <c:ser>
          <c:idx val="5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รายเดือนเมืองแพร่!$B$118:$M$118</c:f>
              <c:numCache/>
            </c:numRef>
          </c:val>
          <c:smooth val="0"/>
        </c:ser>
        <c:ser>
          <c:idx val="10"/>
          <c:order val="14"/>
          <c:tx>
            <c:v>เฉลี่ย2463-2563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รายเดือนเมืองแพร่!$B$125:$M$125</c:f>
              <c:numCache/>
            </c:numRef>
          </c:val>
          <c:smooth val="0"/>
        </c:ser>
        <c:ser>
          <c:idx val="6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รายเดือนเมืองแพร่!$B$119:$M$119</c:f>
              <c:numCache/>
            </c:numRef>
          </c:val>
          <c:smooth val="0"/>
        </c:ser>
        <c:ser>
          <c:idx val="7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รายเดือนเมืองแพร่!$B$120:$M$120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รายเดือนเมืองแพร่!$B$121:$M$121</c:f>
              <c:numCache/>
            </c:numRef>
          </c:val>
          <c:smooth val="0"/>
        </c:ser>
        <c:marker val="1"/>
        <c:axId val="18870753"/>
        <c:axId val="35619050"/>
      </c:lineChart>
      <c:catAx>
        <c:axId val="18870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619050"/>
        <c:crosses val="autoZero"/>
        <c:auto val="1"/>
        <c:lblOffset val="100"/>
        <c:tickLblSkip val="1"/>
        <c:noMultiLvlLbl val="0"/>
      </c:catAx>
      <c:valAx>
        <c:axId val="3561905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88707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"/>
          <c:w val="0.1615"/>
          <c:h val="0.8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31"/>
  <sheetViews>
    <sheetView zoomScalePageLayoutView="0" workbookViewId="0" topLeftCell="A95">
      <selection activeCell="B110" sqref="B110:O112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98" t="s">
        <v>24</v>
      </c>
      <c r="Q3" s="99"/>
      <c r="R3" s="99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$N$111</f>
        <v>1119.7782731520444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$N$111</f>
        <v>1119.7782731520444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1119.7782731520444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1119.7782731520444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1119.7782731520444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1119.7782731520444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1119.7782731520444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1119.7782731520444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1119.7782731520444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1119.7782731520444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1119.7782731520444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1119.7782731520444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1119.7782731520444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1119.7782731520444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1119.7782731520444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1119.7782731520444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1119.7782731520444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1119.7782731520444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1119.7782731520444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1119.7782731520444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1119.7782731520444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1119.7782731520444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1119.7782731520444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1119.7782731520444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1119.7782731520444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1119.7782731520444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1119.7782731520444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1119.7782731520444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1119.7782731520444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1119.7782731520444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1119.7782731520444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1119.7782731520444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1119.7782731520444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1119.7782731520444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1119.7782731520444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1119.7782731520444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1119.7782731520444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1119.7782731520444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1119.7782731520444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1119.7782731520444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1119.7782731520444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1119.7782731520444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1119.7782731520444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1119.7782731520444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1119.7782731520444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1119.7782731520444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1119.7782731520444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1119.7782731520444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1119.7782731520444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1119.7782731520444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1119.7782731520444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1119.7782731520444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1119.7782731520444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1119.7782731520444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1119.7782731520444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1119.7782731520444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1119.7782731520444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1119.7782731520444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1119.7782731520444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1119.7782731520444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1119.7782731520444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1119.7782731520444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1119.7782731520444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1119.7782731520444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1119.7782731520444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1119.7782731520444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1119.7782731520444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1119.7782731520444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1119.7782731520444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1119.7782731520444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1119.7782731520444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1119.7782731520444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1119.7782731520444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1119.7782731520444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1119.7782731520444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1119.7782731520444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1119.7782731520444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1119.7782731520444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1119.7782731520444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1119.7782731520444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1119.7782731520444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1119.7782731520444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1119.7782731520444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1119.7782731520444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1119.7782731520444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1119.7782731520444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1119.7782731520444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1119.7782731520444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1119.7782731520444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6">$N$111</f>
        <v>1119.7782731520444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1119.7782731520444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1119.7782731520444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1119.7782731520444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1119.7782731520444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 aca="true" t="shared" si="3" ref="N98:N105">SUM(B98:M98)</f>
        <v>1118.6</v>
      </c>
      <c r="O98" s="29">
        <v>118</v>
      </c>
      <c r="Q98" s="43">
        <f t="shared" si="2"/>
        <v>1119.7782731520444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 t="shared" si="3"/>
        <v>856</v>
      </c>
      <c r="O99" s="29">
        <f aca="true" t="shared" si="4" ref="O99:O104">N123</f>
        <v>99</v>
      </c>
      <c r="Q99" s="43">
        <f t="shared" si="2"/>
        <v>1119.7782731520444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 t="shared" si="3"/>
        <v>1412.6999999999998</v>
      </c>
      <c r="O100" s="29">
        <f t="shared" si="4"/>
        <v>125</v>
      </c>
      <c r="Q100" s="43">
        <f t="shared" si="2"/>
        <v>1119.7782731520444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 t="shared" si="3"/>
        <v>1372.4000000000003</v>
      </c>
      <c r="O101" s="29">
        <f t="shared" si="4"/>
        <v>139</v>
      </c>
      <c r="Q101" s="43">
        <f t="shared" si="2"/>
        <v>1119.7782731520444</v>
      </c>
    </row>
    <row r="102" spans="1:17" s="2" customFormat="1" ht="15.75" customHeight="1">
      <c r="A102" s="63">
        <v>2561</v>
      </c>
      <c r="B102" s="19">
        <v>211.4</v>
      </c>
      <c r="C102" s="19">
        <v>126</v>
      </c>
      <c r="D102" s="19">
        <v>88.6</v>
      </c>
      <c r="E102" s="19">
        <v>256.1</v>
      </c>
      <c r="F102" s="19">
        <v>120</v>
      </c>
      <c r="G102" s="19">
        <v>85.8</v>
      </c>
      <c r="H102" s="19">
        <v>32.7</v>
      </c>
      <c r="I102" s="19">
        <v>16.9</v>
      </c>
      <c r="J102" s="19">
        <v>3.4</v>
      </c>
      <c r="K102" s="19">
        <v>32.7</v>
      </c>
      <c r="L102" s="19">
        <v>6.9</v>
      </c>
      <c r="M102" s="19">
        <v>3.8</v>
      </c>
      <c r="N102" s="27">
        <f t="shared" si="3"/>
        <v>984.3</v>
      </c>
      <c r="O102" s="29">
        <f t="shared" si="4"/>
        <v>124</v>
      </c>
      <c r="Q102" s="43">
        <f t="shared" si="2"/>
        <v>1119.7782731520444</v>
      </c>
    </row>
    <row r="103" spans="1:17" s="2" customFormat="1" ht="15.75" customHeight="1">
      <c r="A103" s="63">
        <v>2562</v>
      </c>
      <c r="B103" s="19">
        <v>64.5</v>
      </c>
      <c r="C103" s="19">
        <v>193.3</v>
      </c>
      <c r="D103" s="19">
        <v>47</v>
      </c>
      <c r="E103" s="19">
        <v>113.8</v>
      </c>
      <c r="F103" s="19">
        <v>361</v>
      </c>
      <c r="G103" s="19">
        <v>144.8</v>
      </c>
      <c r="H103" s="19">
        <v>15</v>
      </c>
      <c r="I103" s="19">
        <v>17.1</v>
      </c>
      <c r="J103" s="19">
        <v>0</v>
      </c>
      <c r="K103" s="19">
        <v>0</v>
      </c>
      <c r="L103" s="19">
        <v>0</v>
      </c>
      <c r="M103" s="19">
        <v>2.3</v>
      </c>
      <c r="N103" s="27">
        <f t="shared" si="3"/>
        <v>958.8000000000001</v>
      </c>
      <c r="O103" s="29">
        <f t="shared" si="4"/>
        <v>95</v>
      </c>
      <c r="Q103" s="43">
        <f t="shared" si="2"/>
        <v>1119.7782731520444</v>
      </c>
    </row>
    <row r="104" spans="1:17" s="2" customFormat="1" ht="15.75" customHeight="1">
      <c r="A104" s="63">
        <v>2563</v>
      </c>
      <c r="B104" s="19">
        <v>57.4</v>
      </c>
      <c r="C104" s="19">
        <v>176.2</v>
      </c>
      <c r="D104" s="19">
        <v>70.4</v>
      </c>
      <c r="E104" s="19">
        <v>226.9</v>
      </c>
      <c r="F104" s="19">
        <v>496.8</v>
      </c>
      <c r="G104" s="19">
        <v>150.6</v>
      </c>
      <c r="H104" s="19">
        <v>54</v>
      </c>
      <c r="I104" s="19">
        <v>2.7</v>
      </c>
      <c r="J104" s="19">
        <v>0</v>
      </c>
      <c r="K104" s="19">
        <v>0</v>
      </c>
      <c r="L104" s="19">
        <v>0</v>
      </c>
      <c r="M104" s="19">
        <v>0.3</v>
      </c>
      <c r="N104" s="27">
        <f t="shared" si="3"/>
        <v>1235.3</v>
      </c>
      <c r="O104" s="29">
        <f t="shared" si="4"/>
        <v>88</v>
      </c>
      <c r="Q104" s="43">
        <f t="shared" si="2"/>
        <v>1119.7782731520444</v>
      </c>
    </row>
    <row r="105" spans="1:17" s="2" customFormat="1" ht="15.75" customHeight="1">
      <c r="A105" s="82">
        <v>2564</v>
      </c>
      <c r="B105" s="83">
        <v>177.80000000000004</v>
      </c>
      <c r="C105" s="83">
        <v>134.29999999999998</v>
      </c>
      <c r="D105" s="83">
        <v>175.89999999999998</v>
      </c>
      <c r="E105" s="83">
        <v>212.80000000000004</v>
      </c>
      <c r="F105" s="83">
        <v>178.6</v>
      </c>
      <c r="G105" s="83">
        <v>213.10000000000002</v>
      </c>
      <c r="H105" s="83">
        <v>100.5</v>
      </c>
      <c r="I105" s="83">
        <v>2.3</v>
      </c>
      <c r="J105" s="83">
        <v>0</v>
      </c>
      <c r="K105" s="83">
        <v>24.6</v>
      </c>
      <c r="L105" s="83">
        <v>48.800000000000004</v>
      </c>
      <c r="M105" s="83">
        <v>92.3</v>
      </c>
      <c r="N105" s="84">
        <f t="shared" si="3"/>
        <v>1360.9999999999998</v>
      </c>
      <c r="O105" s="85">
        <f>N129</f>
        <v>121</v>
      </c>
      <c r="Q105" s="43">
        <f t="shared" si="2"/>
        <v>1119.7782731520444</v>
      </c>
    </row>
    <row r="106" spans="1:17" s="2" customFormat="1" ht="15.75" customHeight="1">
      <c r="A106" s="63">
        <v>2565</v>
      </c>
      <c r="B106" s="19">
        <v>81.4</v>
      </c>
      <c r="C106" s="19">
        <v>186.2</v>
      </c>
      <c r="D106" s="19">
        <v>34.1</v>
      </c>
      <c r="E106" s="19">
        <v>143.50000000000003</v>
      </c>
      <c r="F106" s="19">
        <v>192.99999999999997</v>
      </c>
      <c r="G106" s="19">
        <v>241.70000000000002</v>
      </c>
      <c r="H106" s="19">
        <v>94.8</v>
      </c>
      <c r="I106" s="19">
        <v>3.1</v>
      </c>
      <c r="J106" s="19">
        <v>3.9</v>
      </c>
      <c r="K106" s="19">
        <v>27.1</v>
      </c>
      <c r="L106" s="19">
        <v>0</v>
      </c>
      <c r="M106" s="19">
        <v>21.7</v>
      </c>
      <c r="N106" s="27">
        <f>SUM(B106:M106)</f>
        <v>1030.5</v>
      </c>
      <c r="O106" s="29">
        <f>N130</f>
        <v>115</v>
      </c>
      <c r="Q106" s="43">
        <f t="shared" si="2"/>
        <v>1119.7782731520444</v>
      </c>
    </row>
    <row r="107" spans="1:17" s="2" customFormat="1" ht="15.75" customHeight="1">
      <c r="A107" s="81">
        <v>2566</v>
      </c>
      <c r="B107" s="92">
        <v>5.4</v>
      </c>
      <c r="C107" s="92">
        <v>129.1</v>
      </c>
      <c r="D107" s="92">
        <v>97.89999999999999</v>
      </c>
      <c r="E107" s="92">
        <v>108.79999999999998</v>
      </c>
      <c r="F107" s="92">
        <v>75.9</v>
      </c>
      <c r="G107" s="92">
        <v>485.3000000000001</v>
      </c>
      <c r="H107" s="92">
        <v>200.59999999999997</v>
      </c>
      <c r="I107" s="92">
        <v>0.2</v>
      </c>
      <c r="J107" s="92"/>
      <c r="K107" s="92"/>
      <c r="L107" s="92"/>
      <c r="M107" s="92"/>
      <c r="N107" s="93">
        <f>SUM(B107:M107)</f>
        <v>1103.2</v>
      </c>
      <c r="O107" s="94">
        <f>N131</f>
        <v>99</v>
      </c>
      <c r="Q107" s="43"/>
    </row>
    <row r="108" spans="1:17" s="2" customFormat="1" ht="15.75" customHeight="1">
      <c r="A108" s="63">
        <v>2567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</row>
    <row r="109" spans="1:17" s="2" customFormat="1" ht="15.75" customHeight="1">
      <c r="A109" s="63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2"/>
      <c r="O109" s="53"/>
      <c r="Q109" s="43"/>
    </row>
    <row r="110" spans="1:15" s="2" customFormat="1" ht="15.75" customHeight="1">
      <c r="A110" s="21" t="s">
        <v>17</v>
      </c>
      <c r="B110" s="24">
        <f>MAX(B4:B106)</f>
        <v>343.3</v>
      </c>
      <c r="C110" s="24">
        <f aca="true" t="shared" si="5" ref="C110:M110">MAX(C4:C106)</f>
        <v>389.5</v>
      </c>
      <c r="D110" s="24">
        <f t="shared" si="5"/>
        <v>294.2</v>
      </c>
      <c r="E110" s="24">
        <f t="shared" si="5"/>
        <v>496.4</v>
      </c>
      <c r="F110" s="24">
        <f t="shared" si="5"/>
        <v>496.8</v>
      </c>
      <c r="G110" s="24">
        <f t="shared" si="5"/>
        <v>461.7</v>
      </c>
      <c r="H110" s="24">
        <f t="shared" si="5"/>
        <v>250.5</v>
      </c>
      <c r="I110" s="24">
        <f t="shared" si="5"/>
        <v>123.1</v>
      </c>
      <c r="J110" s="24">
        <f t="shared" si="5"/>
        <v>128.7</v>
      </c>
      <c r="K110" s="24">
        <f t="shared" si="5"/>
        <v>76.4</v>
      </c>
      <c r="L110" s="24">
        <f t="shared" si="5"/>
        <v>186.9</v>
      </c>
      <c r="M110" s="24">
        <f t="shared" si="5"/>
        <v>211.6</v>
      </c>
      <c r="N110" s="24">
        <f>MAX(N4:N106)</f>
        <v>1705.5</v>
      </c>
      <c r="O110" s="77">
        <f>MAX(O4:O106)</f>
        <v>150</v>
      </c>
    </row>
    <row r="111" spans="1:15" s="2" customFormat="1" ht="15.75" customHeight="1">
      <c r="A111" s="22" t="s">
        <v>18</v>
      </c>
      <c r="B111" s="25">
        <f>AVERAGE(B4:B106)</f>
        <v>78.21326530612244</v>
      </c>
      <c r="C111" s="25">
        <f aca="true" t="shared" si="6" ref="C111:M111">AVERAGE(C4:C106)</f>
        <v>169.81020408163272</v>
      </c>
      <c r="D111" s="25">
        <f t="shared" si="6"/>
        <v>123.98229166666668</v>
      </c>
      <c r="E111" s="25">
        <f t="shared" si="6"/>
        <v>160.684693877551</v>
      </c>
      <c r="F111" s="25">
        <f t="shared" si="6"/>
        <v>225.27244897959184</v>
      </c>
      <c r="G111" s="25">
        <f t="shared" si="6"/>
        <v>204.97448979591826</v>
      </c>
      <c r="H111" s="25">
        <f t="shared" si="6"/>
        <v>80.90618556701034</v>
      </c>
      <c r="I111" s="25">
        <f t="shared" si="6"/>
        <v>19.78877551020408</v>
      </c>
      <c r="J111" s="25">
        <f t="shared" si="6"/>
        <v>7.407142857142856</v>
      </c>
      <c r="K111" s="25">
        <f t="shared" si="6"/>
        <v>9.527551020408163</v>
      </c>
      <c r="L111" s="25">
        <f t="shared" si="6"/>
        <v>9.34591836734694</v>
      </c>
      <c r="M111" s="25">
        <f t="shared" si="6"/>
        <v>29.86530612244898</v>
      </c>
      <c r="N111" s="25">
        <f>SUM(B111:M111)</f>
        <v>1119.7782731520444</v>
      </c>
      <c r="O111" s="78">
        <f>AVERAGE(O4:O106)</f>
        <v>101.13265306122449</v>
      </c>
    </row>
    <row r="112" spans="1:15" s="2" customFormat="1" ht="15.75" customHeight="1">
      <c r="A112" s="23" t="s">
        <v>19</v>
      </c>
      <c r="B112" s="26">
        <f>MIN(B4:B106)</f>
        <v>0</v>
      </c>
      <c r="C112" s="26">
        <f aca="true" t="shared" si="7" ref="C112:M112">MIN(C4:C106)</f>
        <v>9</v>
      </c>
      <c r="D112" s="26">
        <f t="shared" si="7"/>
        <v>2.1</v>
      </c>
      <c r="E112" s="26">
        <f t="shared" si="7"/>
        <v>2.3</v>
      </c>
      <c r="F112" s="26">
        <f t="shared" si="7"/>
        <v>16.9</v>
      </c>
      <c r="G112" s="26">
        <f t="shared" si="7"/>
        <v>6.8</v>
      </c>
      <c r="H112" s="26">
        <f t="shared" si="7"/>
        <v>0</v>
      </c>
      <c r="I112" s="26">
        <f t="shared" si="7"/>
        <v>0</v>
      </c>
      <c r="J112" s="26">
        <f t="shared" si="7"/>
        <v>0</v>
      </c>
      <c r="K112" s="26">
        <f t="shared" si="7"/>
        <v>0</v>
      </c>
      <c r="L112" s="26">
        <f t="shared" si="7"/>
        <v>0</v>
      </c>
      <c r="M112" s="26">
        <f t="shared" si="7"/>
        <v>0</v>
      </c>
      <c r="N112" s="26">
        <f>MIN(N4:N106)</f>
        <v>714.3</v>
      </c>
      <c r="O112" s="79">
        <f>MIN(O4:O106)</f>
        <v>33</v>
      </c>
    </row>
    <row r="113" spans="1:15" s="2" customFormat="1" ht="15" customHeigh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s="2" customFormat="1" ht="23.25" customHeight="1">
      <c r="A114" s="8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1"/>
      <c r="O114" s="8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0" ht="17.25" customHeight="1">
      <c r="A116" s="4" t="s">
        <v>1</v>
      </c>
      <c r="E116" s="100" t="s">
        <v>23</v>
      </c>
      <c r="F116" s="100"/>
      <c r="G116" s="100"/>
      <c r="H116" s="100"/>
      <c r="I116" s="100"/>
      <c r="J116" s="100"/>
    </row>
    <row r="117" spans="1:14" ht="17.25" customHeight="1">
      <c r="A117" s="57" t="s">
        <v>20</v>
      </c>
      <c r="B117" s="58" t="s">
        <v>3</v>
      </c>
      <c r="C117" s="58" t="s">
        <v>4</v>
      </c>
      <c r="D117" s="58" t="s">
        <v>5</v>
      </c>
      <c r="E117" s="58" t="s">
        <v>6</v>
      </c>
      <c r="F117" s="58" t="s">
        <v>7</v>
      </c>
      <c r="G117" s="58" t="s">
        <v>8</v>
      </c>
      <c r="H117" s="58" t="s">
        <v>9</v>
      </c>
      <c r="I117" s="58" t="s">
        <v>10</v>
      </c>
      <c r="J117" s="58" t="s">
        <v>11</v>
      </c>
      <c r="K117" s="58" t="s">
        <v>12</v>
      </c>
      <c r="L117" s="58" t="s">
        <v>13</v>
      </c>
      <c r="M117" s="58" t="s">
        <v>14</v>
      </c>
      <c r="N117" s="58" t="s">
        <v>15</v>
      </c>
    </row>
    <row r="118" spans="1:14" ht="17.25" customHeight="1">
      <c r="A118" s="59">
        <v>2553</v>
      </c>
      <c r="B118" s="60">
        <v>3</v>
      </c>
      <c r="C118" s="60">
        <v>9</v>
      </c>
      <c r="D118" s="60">
        <v>14</v>
      </c>
      <c r="E118" s="60">
        <v>20</v>
      </c>
      <c r="F118" s="60">
        <v>28</v>
      </c>
      <c r="G118" s="60">
        <v>17</v>
      </c>
      <c r="H118" s="60">
        <v>15</v>
      </c>
      <c r="I118" s="60">
        <v>0</v>
      </c>
      <c r="J118" s="60">
        <v>4</v>
      </c>
      <c r="K118" s="60">
        <v>3</v>
      </c>
      <c r="L118" s="60">
        <v>1</v>
      </c>
      <c r="M118" s="60">
        <v>13</v>
      </c>
      <c r="N118" s="76">
        <f aca="true" t="shared" si="8" ref="N118:N123">SUM(B118:M118)</f>
        <v>127</v>
      </c>
    </row>
    <row r="119" spans="1:14" ht="17.25" customHeight="1">
      <c r="A119" s="73">
        <v>2554</v>
      </c>
      <c r="B119" s="73">
        <v>13</v>
      </c>
      <c r="C119" s="73">
        <v>19</v>
      </c>
      <c r="D119" s="73">
        <v>15</v>
      </c>
      <c r="E119" s="73">
        <v>19</v>
      </c>
      <c r="F119" s="73">
        <v>27</v>
      </c>
      <c r="G119" s="73">
        <v>22</v>
      </c>
      <c r="H119" s="73">
        <v>10</v>
      </c>
      <c r="I119" s="73">
        <v>1</v>
      </c>
      <c r="J119" s="73">
        <v>0</v>
      </c>
      <c r="K119" s="73">
        <v>4</v>
      </c>
      <c r="L119" s="73">
        <v>3</v>
      </c>
      <c r="M119" s="73">
        <v>6</v>
      </c>
      <c r="N119" s="62">
        <f t="shared" si="8"/>
        <v>139</v>
      </c>
    </row>
    <row r="120" spans="1:14" ht="17.25" customHeight="1">
      <c r="A120" s="75">
        <v>2555</v>
      </c>
      <c r="B120" s="59">
        <v>7</v>
      </c>
      <c r="C120" s="59">
        <v>22</v>
      </c>
      <c r="D120" s="59">
        <v>19</v>
      </c>
      <c r="E120" s="59">
        <v>20</v>
      </c>
      <c r="F120" s="59">
        <v>21</v>
      </c>
      <c r="G120" s="59">
        <v>17</v>
      </c>
      <c r="H120" s="59">
        <v>10</v>
      </c>
      <c r="I120" s="59">
        <v>7</v>
      </c>
      <c r="J120" s="59">
        <v>0</v>
      </c>
      <c r="K120" s="59">
        <v>4</v>
      </c>
      <c r="L120" s="59">
        <v>3</v>
      </c>
      <c r="M120" s="59">
        <v>3</v>
      </c>
      <c r="N120" s="62">
        <f t="shared" si="8"/>
        <v>133</v>
      </c>
    </row>
    <row r="121" spans="1:14" ht="17.25" customHeight="1">
      <c r="A121" s="75">
        <v>2556</v>
      </c>
      <c r="B121" s="59">
        <v>6</v>
      </c>
      <c r="C121" s="59">
        <v>14</v>
      </c>
      <c r="D121" s="59">
        <v>14</v>
      </c>
      <c r="E121" s="59">
        <v>23</v>
      </c>
      <c r="F121" s="59">
        <v>24</v>
      </c>
      <c r="G121" s="59">
        <v>21</v>
      </c>
      <c r="H121" s="59">
        <v>12</v>
      </c>
      <c r="I121" s="59">
        <v>2</v>
      </c>
      <c r="J121" s="59">
        <v>2</v>
      </c>
      <c r="K121" s="59">
        <v>0</v>
      </c>
      <c r="L121" s="59">
        <v>1</v>
      </c>
      <c r="M121" s="59">
        <v>2</v>
      </c>
      <c r="N121" s="62">
        <f t="shared" si="8"/>
        <v>121</v>
      </c>
    </row>
    <row r="122" spans="1:14" ht="17.25" customHeight="1">
      <c r="A122" s="75">
        <v>2557</v>
      </c>
      <c r="B122" s="59">
        <v>11</v>
      </c>
      <c r="C122" s="59">
        <v>14</v>
      </c>
      <c r="D122" s="59">
        <v>18</v>
      </c>
      <c r="E122" s="59">
        <v>18</v>
      </c>
      <c r="F122" s="59">
        <v>23</v>
      </c>
      <c r="G122" s="59">
        <v>13</v>
      </c>
      <c r="H122" s="59">
        <v>9</v>
      </c>
      <c r="I122" s="59">
        <v>2</v>
      </c>
      <c r="J122" s="59">
        <v>0</v>
      </c>
      <c r="K122" s="59">
        <v>3</v>
      </c>
      <c r="L122" s="59">
        <v>2</v>
      </c>
      <c r="M122" s="59">
        <v>5</v>
      </c>
      <c r="N122" s="62">
        <f t="shared" si="8"/>
        <v>118</v>
      </c>
    </row>
    <row r="123" spans="1:14" ht="17.25" customHeight="1">
      <c r="A123" s="75">
        <v>2558</v>
      </c>
      <c r="B123" s="59">
        <v>4</v>
      </c>
      <c r="C123" s="59">
        <v>12</v>
      </c>
      <c r="D123" s="59">
        <v>8</v>
      </c>
      <c r="E123" s="59">
        <v>20</v>
      </c>
      <c r="F123" s="59">
        <v>15</v>
      </c>
      <c r="G123" s="59">
        <v>16</v>
      </c>
      <c r="H123" s="59">
        <v>13</v>
      </c>
      <c r="I123" s="59">
        <v>1</v>
      </c>
      <c r="J123" s="59">
        <v>6</v>
      </c>
      <c r="K123" s="59">
        <v>3</v>
      </c>
      <c r="L123" s="59">
        <v>0</v>
      </c>
      <c r="M123" s="59">
        <v>1</v>
      </c>
      <c r="N123" s="62">
        <f t="shared" si="8"/>
        <v>99</v>
      </c>
    </row>
    <row r="124" spans="1:14" ht="17.25" customHeight="1">
      <c r="A124" s="75">
        <v>2559</v>
      </c>
      <c r="B124" s="59">
        <v>3</v>
      </c>
      <c r="C124" s="59">
        <v>12</v>
      </c>
      <c r="D124" s="59">
        <v>17</v>
      </c>
      <c r="E124" s="59">
        <v>23</v>
      </c>
      <c r="F124" s="59">
        <v>27</v>
      </c>
      <c r="G124" s="59">
        <v>20</v>
      </c>
      <c r="H124" s="59">
        <v>12</v>
      </c>
      <c r="I124" s="59">
        <v>3</v>
      </c>
      <c r="J124" s="59">
        <v>1</v>
      </c>
      <c r="K124" s="59">
        <v>6</v>
      </c>
      <c r="L124" s="59">
        <v>0</v>
      </c>
      <c r="M124" s="59">
        <v>1</v>
      </c>
      <c r="N124" s="62">
        <f aca="true" t="shared" si="9" ref="N124:N129">SUM(B124:M124)</f>
        <v>125</v>
      </c>
    </row>
    <row r="125" spans="1:14" ht="17.25" customHeight="1">
      <c r="A125" s="75">
        <v>2560</v>
      </c>
      <c r="B125" s="59">
        <v>8</v>
      </c>
      <c r="C125" s="59">
        <v>17</v>
      </c>
      <c r="D125" s="59">
        <v>17</v>
      </c>
      <c r="E125" s="59">
        <v>26</v>
      </c>
      <c r="F125" s="59">
        <v>22</v>
      </c>
      <c r="G125" s="59">
        <v>19</v>
      </c>
      <c r="H125" s="59">
        <v>11</v>
      </c>
      <c r="I125" s="59">
        <v>7</v>
      </c>
      <c r="J125" s="59">
        <v>3</v>
      </c>
      <c r="K125" s="59">
        <v>4</v>
      </c>
      <c r="L125" s="59">
        <v>3</v>
      </c>
      <c r="M125" s="59">
        <v>2</v>
      </c>
      <c r="N125" s="62">
        <f t="shared" si="9"/>
        <v>139</v>
      </c>
    </row>
    <row r="126" spans="1:14" ht="17.25" customHeight="1">
      <c r="A126" s="75">
        <v>2561</v>
      </c>
      <c r="B126" s="59">
        <v>11</v>
      </c>
      <c r="C126" s="59">
        <v>12</v>
      </c>
      <c r="D126" s="59">
        <v>21</v>
      </c>
      <c r="E126" s="59">
        <v>25</v>
      </c>
      <c r="F126" s="59">
        <v>19</v>
      </c>
      <c r="G126" s="59">
        <v>16</v>
      </c>
      <c r="H126" s="59">
        <v>5</v>
      </c>
      <c r="I126" s="59">
        <v>4</v>
      </c>
      <c r="J126" s="59">
        <v>5</v>
      </c>
      <c r="K126" s="59">
        <v>3</v>
      </c>
      <c r="L126" s="59">
        <v>1</v>
      </c>
      <c r="M126" s="59">
        <v>2</v>
      </c>
      <c r="N126" s="62">
        <f t="shared" si="9"/>
        <v>124</v>
      </c>
    </row>
    <row r="127" spans="1:14" ht="17.25" customHeight="1">
      <c r="A127" s="75">
        <v>2562</v>
      </c>
      <c r="B127" s="59">
        <v>3</v>
      </c>
      <c r="C127" s="59">
        <v>12</v>
      </c>
      <c r="D127" s="59">
        <v>14</v>
      </c>
      <c r="E127" s="59">
        <v>15</v>
      </c>
      <c r="F127" s="59">
        <v>27</v>
      </c>
      <c r="G127" s="59">
        <v>14</v>
      </c>
      <c r="H127" s="59">
        <v>6</v>
      </c>
      <c r="I127" s="59">
        <v>3</v>
      </c>
      <c r="J127" s="59">
        <v>0</v>
      </c>
      <c r="K127" s="59">
        <v>0</v>
      </c>
      <c r="L127" s="59">
        <v>0</v>
      </c>
      <c r="M127" s="59">
        <v>1</v>
      </c>
      <c r="N127" s="62">
        <f t="shared" si="9"/>
        <v>95</v>
      </c>
    </row>
    <row r="128" spans="1:14" ht="17.25" customHeight="1">
      <c r="A128" s="75">
        <v>2563</v>
      </c>
      <c r="B128" s="59">
        <v>6</v>
      </c>
      <c r="C128" s="59">
        <v>9</v>
      </c>
      <c r="D128" s="59">
        <v>8</v>
      </c>
      <c r="E128" s="59">
        <v>10</v>
      </c>
      <c r="F128" s="59">
        <v>19</v>
      </c>
      <c r="G128" s="59">
        <v>20</v>
      </c>
      <c r="H128" s="59">
        <v>13</v>
      </c>
      <c r="I128" s="59">
        <v>2</v>
      </c>
      <c r="J128" s="59">
        <v>0</v>
      </c>
      <c r="K128" s="59">
        <v>0</v>
      </c>
      <c r="L128" s="59">
        <v>0</v>
      </c>
      <c r="M128" s="59">
        <v>1</v>
      </c>
      <c r="N128" s="62">
        <f t="shared" si="9"/>
        <v>88</v>
      </c>
    </row>
    <row r="129" spans="1:14" ht="17.25" customHeight="1">
      <c r="A129" s="75">
        <v>2564</v>
      </c>
      <c r="B129" s="59">
        <v>14</v>
      </c>
      <c r="C129" s="59">
        <v>9</v>
      </c>
      <c r="D129" s="59">
        <v>13</v>
      </c>
      <c r="E129" s="59">
        <v>17</v>
      </c>
      <c r="F129" s="59">
        <v>17</v>
      </c>
      <c r="G129" s="59">
        <v>19</v>
      </c>
      <c r="H129" s="59">
        <v>19</v>
      </c>
      <c r="I129" s="59">
        <v>1</v>
      </c>
      <c r="J129" s="59">
        <v>0</v>
      </c>
      <c r="K129" s="59">
        <v>2</v>
      </c>
      <c r="L129" s="59">
        <v>5</v>
      </c>
      <c r="M129" s="59">
        <v>5</v>
      </c>
      <c r="N129" s="80">
        <f t="shared" si="9"/>
        <v>121</v>
      </c>
    </row>
    <row r="130" spans="1:14" ht="17.25" customHeight="1">
      <c r="A130" s="74">
        <v>2565</v>
      </c>
      <c r="B130" s="61">
        <v>11</v>
      </c>
      <c r="C130" s="61">
        <v>17</v>
      </c>
      <c r="D130" s="61">
        <v>7</v>
      </c>
      <c r="E130" s="61">
        <v>14</v>
      </c>
      <c r="F130" s="61">
        <v>22</v>
      </c>
      <c r="G130" s="61">
        <v>17</v>
      </c>
      <c r="H130" s="61">
        <v>11</v>
      </c>
      <c r="I130" s="61">
        <v>4</v>
      </c>
      <c r="J130" s="61">
        <v>4</v>
      </c>
      <c r="K130" s="61">
        <v>6</v>
      </c>
      <c r="L130" s="61">
        <v>0</v>
      </c>
      <c r="M130" s="61">
        <v>2</v>
      </c>
      <c r="N130" s="62">
        <f>SUM(B130:M130)</f>
        <v>115</v>
      </c>
    </row>
    <row r="131" spans="1:14" ht="17.25" customHeight="1">
      <c r="A131" s="74">
        <v>2566</v>
      </c>
      <c r="B131" s="61">
        <v>4</v>
      </c>
      <c r="C131" s="61">
        <v>10</v>
      </c>
      <c r="D131" s="61">
        <v>12</v>
      </c>
      <c r="E131" s="61">
        <v>18</v>
      </c>
      <c r="F131" s="61">
        <v>16</v>
      </c>
      <c r="G131" s="61">
        <v>24</v>
      </c>
      <c r="H131" s="61">
        <v>14</v>
      </c>
      <c r="I131" s="61">
        <v>1</v>
      </c>
      <c r="J131" s="61"/>
      <c r="K131" s="61"/>
      <c r="L131" s="61"/>
      <c r="M131" s="61"/>
      <c r="N131" s="62">
        <f>SUM(B131:M131)</f>
        <v>99</v>
      </c>
    </row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</sheetData>
  <sheetProtection/>
  <mergeCells count="3">
    <mergeCell ref="A2:O2"/>
    <mergeCell ref="P3:R3"/>
    <mergeCell ref="E116:J11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6"/>
  <sheetViews>
    <sheetView tabSelected="1" zoomScalePageLayoutView="0" workbookViewId="0" topLeftCell="A106">
      <selection activeCell="B124" sqref="B124:O1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$N$125</f>
        <v>1119.7782731520444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1119.7782731520444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1119.7782731520444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1119.7782731520444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1119.7782731520444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1119.7782731520444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1119.7782731520444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1119.7782731520444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1119.7782731520444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1119.7782731520444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1119.7782731520444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1119.7782731520444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1119.7782731520444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1119.7782731520444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1119.7782731520444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1119.7782731520444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1119.7782731520444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1119.7782731520444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1119.7782731520444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1119.7782731520444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1119.7782731520444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1119.7782731520444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1119.7782731520444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1119.7782731520444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1119.7782731520444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1119.7782731520444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1119.7782731520444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1119.7782731520444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1119.7782731520444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1119.7782731520444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1119.7782731520444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1119.7782731520444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$N$125</f>
        <v>1119.7782731520444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1119.7782731520444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1119.7782731520444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1119.7782731520444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1119.7782731520444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1119.7782731520444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1119.7782731520444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1119.7782731520444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1119.7782731520444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1119.7782731520444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1119.7782731520444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1119.7782731520444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1119.7782731520444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1119.7782731520444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1119.7782731520444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1119.7782731520444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1119.7782731520444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1119.7782731520444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1119.7782731520444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1119.7782731520444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1119.7782731520444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1119.7782731520444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1119.7782731520444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1119.7782731520444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1119.7782731520444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20">$N$125</f>
        <v>1119.7782731520444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1119.7782731520444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1119.7782731520444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1119.7782731520444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1119.7782731520444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1119.7782731520444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1119.7782731520444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1119.7782731520444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1119.7782731520444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1119.7782731520444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1119.7782731520444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1119.7782731520444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1119.7782731520444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1119.7782731520444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1119.7782731520444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1119.7782731520444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1119.7782731520444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1119.7782731520444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1119.7782731520444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1119.7782731520444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1119.7782731520444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1119.7782731520444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1119.7782731520444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1119.7782731520444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1119.7782731520444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1119.7782731520444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1119.7782731520444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1119.7782731520444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1119.7782731520444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1119.7782731520444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1119.7782731520444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1119.7782731520444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1119.7782731520444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1119.7782731520444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8">SUM(B109:M109)</f>
        <v>1512.6000000000001</v>
      </c>
      <c r="O109" s="36">
        <v>139</v>
      </c>
      <c r="R109" s="41">
        <f t="shared" si="2"/>
        <v>1119.7782731520444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1119.7782731520444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1119.7782731520444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'ตารางฝนอ.เมือง'!N122</f>
        <v>118</v>
      </c>
      <c r="R112" s="41">
        <f t="shared" si="2"/>
        <v>1119.7782731520444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1119.7782731520444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1119.7782731520444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1119.7782731520444</v>
      </c>
    </row>
    <row r="116" spans="1:18" ht="12" customHeight="1">
      <c r="A116" s="70">
        <v>2561</v>
      </c>
      <c r="B116" s="65">
        <v>211.4</v>
      </c>
      <c r="C116" s="65">
        <v>126</v>
      </c>
      <c r="D116" s="65">
        <v>88.6</v>
      </c>
      <c r="E116" s="65">
        <v>256.1</v>
      </c>
      <c r="F116" s="65">
        <v>120</v>
      </c>
      <c r="G116" s="65">
        <v>85.8</v>
      </c>
      <c r="H116" s="65">
        <v>32.7</v>
      </c>
      <c r="I116" s="65">
        <v>16.9</v>
      </c>
      <c r="J116" s="65">
        <v>3.4</v>
      </c>
      <c r="K116" s="65">
        <v>32.7</v>
      </c>
      <c r="L116" s="65">
        <v>6.9</v>
      </c>
      <c r="M116" s="65">
        <v>3.8</v>
      </c>
      <c r="N116" s="65">
        <f t="shared" si="4"/>
        <v>984.3</v>
      </c>
      <c r="O116" s="36">
        <f>'ตารางฝนอ.เมือง'!O102</f>
        <v>124</v>
      </c>
      <c r="R116" s="41">
        <f t="shared" si="2"/>
        <v>1119.7782731520444</v>
      </c>
    </row>
    <row r="117" spans="1:18" ht="12" customHeight="1">
      <c r="A117" s="70">
        <v>2562</v>
      </c>
      <c r="B117" s="65">
        <v>64.5</v>
      </c>
      <c r="C117" s="65">
        <v>193.3</v>
      </c>
      <c r="D117" s="65">
        <v>47</v>
      </c>
      <c r="E117" s="65">
        <v>113.8</v>
      </c>
      <c r="F117" s="65">
        <v>361</v>
      </c>
      <c r="G117" s="65">
        <v>144.8</v>
      </c>
      <c r="H117" s="65">
        <v>15</v>
      </c>
      <c r="I117" s="65">
        <v>17.1</v>
      </c>
      <c r="J117" s="65">
        <v>0</v>
      </c>
      <c r="K117" s="65">
        <v>0</v>
      </c>
      <c r="L117" s="65">
        <v>0</v>
      </c>
      <c r="M117" s="65">
        <v>2.3</v>
      </c>
      <c r="N117" s="65">
        <f t="shared" si="4"/>
        <v>958.8000000000001</v>
      </c>
      <c r="O117" s="36">
        <f>'ตารางฝนอ.เมือง'!O103</f>
        <v>95</v>
      </c>
      <c r="R117" s="41">
        <f t="shared" si="2"/>
        <v>1119.7782731520444</v>
      </c>
    </row>
    <row r="118" spans="1:18" ht="12" customHeight="1">
      <c r="A118" s="70">
        <v>2563</v>
      </c>
      <c r="B118" s="65">
        <v>57.4</v>
      </c>
      <c r="C118" s="65">
        <v>176.2</v>
      </c>
      <c r="D118" s="65">
        <v>70.4</v>
      </c>
      <c r="E118" s="65">
        <v>226.9</v>
      </c>
      <c r="F118" s="65">
        <v>496.8</v>
      </c>
      <c r="G118" s="65">
        <v>150.6</v>
      </c>
      <c r="H118" s="65">
        <v>54</v>
      </c>
      <c r="I118" s="65">
        <v>2.7</v>
      </c>
      <c r="J118" s="65">
        <v>0</v>
      </c>
      <c r="K118" s="65">
        <v>0</v>
      </c>
      <c r="L118" s="65">
        <v>0</v>
      </c>
      <c r="M118" s="65">
        <v>0.3</v>
      </c>
      <c r="N118" s="65">
        <f t="shared" si="4"/>
        <v>1235.3</v>
      </c>
      <c r="O118" s="36">
        <f>'ตารางฝนอ.เมือง'!O104</f>
        <v>88</v>
      </c>
      <c r="R118" s="41">
        <f t="shared" si="2"/>
        <v>1119.7782731520444</v>
      </c>
    </row>
    <row r="119" spans="1:18" ht="12" customHeight="1">
      <c r="A119" s="86">
        <v>2564</v>
      </c>
      <c r="B119" s="87">
        <v>177.80000000000004</v>
      </c>
      <c r="C119" s="87">
        <v>134.29999999999998</v>
      </c>
      <c r="D119" s="87">
        <v>175.89999999999998</v>
      </c>
      <c r="E119" s="87">
        <v>212.80000000000004</v>
      </c>
      <c r="F119" s="87">
        <v>178.6</v>
      </c>
      <c r="G119" s="87">
        <v>213.10000000000002</v>
      </c>
      <c r="H119" s="87">
        <v>100.5</v>
      </c>
      <c r="I119" s="87">
        <v>2.3</v>
      </c>
      <c r="J119" s="87">
        <v>0</v>
      </c>
      <c r="K119" s="87">
        <v>24.6</v>
      </c>
      <c r="L119" s="87">
        <v>48.800000000000004</v>
      </c>
      <c r="M119" s="87">
        <v>92.3</v>
      </c>
      <c r="N119" s="87">
        <v>1360.9999999999998</v>
      </c>
      <c r="O119" s="88">
        <v>121</v>
      </c>
      <c r="R119" s="41">
        <f t="shared" si="2"/>
        <v>1119.7782731520444</v>
      </c>
    </row>
    <row r="120" spans="1:18" ht="12" customHeight="1">
      <c r="A120" s="70">
        <v>2565</v>
      </c>
      <c r="B120" s="95">
        <v>81.4</v>
      </c>
      <c r="C120" s="95">
        <v>186.2</v>
      </c>
      <c r="D120" s="95">
        <v>34.1</v>
      </c>
      <c r="E120" s="95">
        <v>143.50000000000003</v>
      </c>
      <c r="F120" s="95">
        <v>192.99999999999997</v>
      </c>
      <c r="G120" s="95">
        <v>241.70000000000002</v>
      </c>
      <c r="H120" s="95">
        <v>94.8</v>
      </c>
      <c r="I120" s="95">
        <v>3.1</v>
      </c>
      <c r="J120" s="95">
        <v>3.9</v>
      </c>
      <c r="K120" s="95">
        <v>27.1</v>
      </c>
      <c r="L120" s="95">
        <v>0</v>
      </c>
      <c r="M120" s="95">
        <v>21.7</v>
      </c>
      <c r="N120" s="95">
        <v>1030.5</v>
      </c>
      <c r="O120" s="96">
        <v>115</v>
      </c>
      <c r="R120" s="41">
        <f t="shared" si="2"/>
        <v>1119.7782731520444</v>
      </c>
    </row>
    <row r="121" spans="1:18" ht="12" customHeight="1">
      <c r="A121" s="89">
        <v>2566</v>
      </c>
      <c r="B121" s="90">
        <v>5.4</v>
      </c>
      <c r="C121" s="90">
        <v>129.1</v>
      </c>
      <c r="D121" s="90">
        <v>97.89999999999999</v>
      </c>
      <c r="E121" s="90">
        <v>108.79999999999998</v>
      </c>
      <c r="F121" s="90">
        <v>75.9</v>
      </c>
      <c r="G121" s="90">
        <v>485.3000000000001</v>
      </c>
      <c r="H121" s="90">
        <v>200.59999999999997</v>
      </c>
      <c r="I121" s="90">
        <v>0.2</v>
      </c>
      <c r="J121" s="90"/>
      <c r="K121" s="90"/>
      <c r="L121" s="90"/>
      <c r="M121" s="90"/>
      <c r="N121" s="90">
        <v>1103.2</v>
      </c>
      <c r="O121" s="91">
        <v>99</v>
      </c>
      <c r="R121" s="41"/>
    </row>
    <row r="122" spans="1:18" ht="12" customHeight="1">
      <c r="A122" s="70">
        <v>2567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1"/>
      <c r="R122" s="41"/>
    </row>
    <row r="123" spans="1:18" ht="12" customHeight="1">
      <c r="A123" s="70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71"/>
      <c r="R123" s="41"/>
    </row>
    <row r="124" spans="1:15" ht="15" customHeight="1">
      <c r="A124" s="37" t="s">
        <v>17</v>
      </c>
      <c r="B124" s="38">
        <v>343.3</v>
      </c>
      <c r="C124" s="38">
        <v>389.5</v>
      </c>
      <c r="D124" s="38">
        <v>294.2</v>
      </c>
      <c r="E124" s="38">
        <v>496.4</v>
      </c>
      <c r="F124" s="38">
        <v>496.8</v>
      </c>
      <c r="G124" s="38">
        <v>461.7</v>
      </c>
      <c r="H124" s="38">
        <v>250.5</v>
      </c>
      <c r="I124" s="38">
        <v>123.1</v>
      </c>
      <c r="J124" s="38">
        <v>128.7</v>
      </c>
      <c r="K124" s="38">
        <v>76.4</v>
      </c>
      <c r="L124" s="38">
        <v>186.9</v>
      </c>
      <c r="M124" s="38">
        <v>211.6</v>
      </c>
      <c r="N124" s="38">
        <v>1705.5</v>
      </c>
      <c r="O124" s="54">
        <v>150</v>
      </c>
    </row>
    <row r="125" spans="1:15" ht="15" customHeight="1">
      <c r="A125" s="37" t="s">
        <v>18</v>
      </c>
      <c r="B125" s="38">
        <v>78.21326530612244</v>
      </c>
      <c r="C125" s="38">
        <v>169.81020408163272</v>
      </c>
      <c r="D125" s="38">
        <v>123.98229166666668</v>
      </c>
      <c r="E125" s="38">
        <v>160.684693877551</v>
      </c>
      <c r="F125" s="38">
        <v>225.27244897959184</v>
      </c>
      <c r="G125" s="38">
        <v>204.97448979591826</v>
      </c>
      <c r="H125" s="38">
        <v>80.90618556701034</v>
      </c>
      <c r="I125" s="38">
        <v>19.78877551020408</v>
      </c>
      <c r="J125" s="38">
        <v>7.407142857142856</v>
      </c>
      <c r="K125" s="38">
        <v>9.527551020408163</v>
      </c>
      <c r="L125" s="38">
        <v>9.34591836734694</v>
      </c>
      <c r="M125" s="38">
        <v>29.86530612244898</v>
      </c>
      <c r="N125" s="38">
        <v>1119.7782731520444</v>
      </c>
      <c r="O125" s="54">
        <v>101.13265306122449</v>
      </c>
    </row>
    <row r="126" spans="1:15" ht="15" customHeight="1">
      <c r="A126" s="39" t="s">
        <v>19</v>
      </c>
      <c r="B126" s="40">
        <v>0</v>
      </c>
      <c r="C126" s="40">
        <v>9</v>
      </c>
      <c r="D126" s="40">
        <v>2.1</v>
      </c>
      <c r="E126" s="40">
        <v>2.3</v>
      </c>
      <c r="F126" s="40">
        <v>16.9</v>
      </c>
      <c r="G126" s="40">
        <v>6.8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714.3</v>
      </c>
      <c r="O126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2011-06-22T03:19:07Z</cp:lastPrinted>
  <dcterms:created xsi:type="dcterms:W3CDTF">2008-02-06T03:22:38Z</dcterms:created>
  <dcterms:modified xsi:type="dcterms:W3CDTF">2023-12-25T04:12:11Z</dcterms:modified>
  <cp:category/>
  <cp:version/>
  <cp:contentType/>
  <cp:contentStatus/>
</cp:coreProperties>
</file>