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สันติสุข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<sst xmlns="http://schemas.openxmlformats.org/spreadsheetml/2006/main" count="44" uniqueCount="25">
  <si>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</si>
  <si>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</si>
  <si>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</si>
  <si>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</si>
  <si>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</si>
  <si>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</si>
  <si>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</si>
  <si>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</si>
  <si>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</si>
  <si>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</si>
  <si>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</si>
  <si>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</si>
  <si>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</si>
  <si>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</si>
  <si>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</si>
  <si>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</si>
  <si>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</si>
  <si>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</si>
  <si>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</si>
  <si>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</si>
  <si>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</si>
  <si>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</si>
  <si>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</si>
  <si>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อ.สันติสุข (28202)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</si>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</sst>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6" fillId="0" borderId="24" xfId="22" applyFont="1" applyBorder="1">
      <alignment/>
      <protection/>
    </xf>
    <xf numFmtId="0" fontId="6" fillId="0" borderId="24" xfId="0" applyNumberFormat="1" applyFont="1" applyBorder="1" applyAlignment="1">
      <alignment horizontal="center" vertical="center"/>
    </xf>
    <xf numFmtId="203" fontId="9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อ.สันติสุข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'Returnอ.สันติสุข'!$E$34:$Q$34</c:f>
              <c:numCache/>
            </c:numRef>
          </c:xVal>
          <c:yVal>
            <c:numRef>
              <c:f>'Returnอ.สันติสุข'!$E$35:$Q$35</c:f>
              <c:numCache/>
            </c:numRef>
          </c:yVal>
          <c:smooth val="0"/>
        </c:ser>
        <c:axId val="149431"/>
        <c:axId val="1344880"/>
      </c:scatterChart>
      <c:valAx>
        <c:axId val="1494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344880"/>
        <c:crossesAt val="10"/>
        <c:crossBetween val="midCat"/>
        <c:dispUnits/>
      </c:valAx>
      <c:valAx>
        <c:axId val="134488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943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7">
      <selection activeCell="U9" sqref="U9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23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2551</v>
      </c>
      <c r="B4" s="19">
        <v>98</v>
      </c>
      <c r="C4" s="43"/>
      <c r="D4" s="9"/>
      <c r="E4" s="45"/>
      <c r="F4" s="20"/>
      <c r="G4" s="2" t="s">
        <v>0</v>
      </c>
      <c r="I4" s="1" t="s">
        <v>0</v>
      </c>
      <c r="K4" s="5" t="s">
        <v>0</v>
      </c>
      <c r="R4" s="1" t="s">
        <v>5</v>
      </c>
      <c r="T4" s="4">
        <f>COUNT(G39:G50)</f>
        <v>11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v>2552</v>
      </c>
      <c r="B5" s="8">
        <v>57.5</v>
      </c>
      <c r="C5" s="43"/>
      <c r="D5" s="9"/>
      <c r="E5" s="46"/>
      <c r="F5" s="9"/>
      <c r="G5" s="2" t="s">
        <v>0</v>
      </c>
      <c r="I5" s="1" t="s">
        <v>0</v>
      </c>
      <c r="K5" s="25" t="s">
        <v>0</v>
      </c>
      <c r="R5" s="1" t="s">
        <v>8</v>
      </c>
      <c r="T5" s="7">
        <f>AVERAGE(G39:G50)</f>
        <v>118.71818181818183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v>2553</v>
      </c>
      <c r="B6" s="8">
        <v>114.5</v>
      </c>
      <c r="C6" s="43"/>
      <c r="D6" s="9"/>
      <c r="E6" s="46"/>
      <c r="F6" s="9"/>
      <c r="I6" s="1" t="s">
        <v>0</v>
      </c>
      <c r="K6" s="25" t="s">
        <v>0</v>
      </c>
      <c r="R6" s="1" t="s">
        <v>9</v>
      </c>
      <c r="T6" s="7">
        <f>(VAR(G39:G50))</f>
        <v>8104.705636363634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v>2554</v>
      </c>
      <c r="B7" s="8">
        <v>150.5</v>
      </c>
      <c r="C7" s="43"/>
      <c r="D7" s="9"/>
      <c r="E7" s="46"/>
      <c r="F7" s="9"/>
      <c r="I7" s="1" t="s">
        <v>10</v>
      </c>
      <c r="K7" s="25" t="s">
        <v>0</v>
      </c>
      <c r="R7" s="1" t="s">
        <v>11</v>
      </c>
      <c r="T7" s="7">
        <f>STDEV(G39:G50)</f>
        <v>90.02613862853184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v>2555</v>
      </c>
      <c r="B8" s="8" t="s">
        <v>24</v>
      </c>
      <c r="C8" s="43"/>
      <c r="D8" s="9"/>
      <c r="E8" s="4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v>2556</v>
      </c>
      <c r="B9" s="8">
        <v>80</v>
      </c>
      <c r="C9" s="43"/>
      <c r="D9" s="9"/>
      <c r="E9" s="4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v>2557</v>
      </c>
      <c r="B10" s="8">
        <v>53.5</v>
      </c>
      <c r="C10" s="43"/>
      <c r="D10" s="10"/>
      <c r="E10" s="46"/>
      <c r="F10" s="9"/>
      <c r="S10" s="2" t="s">
        <v>12</v>
      </c>
      <c r="T10" s="26">
        <f>+B78</f>
        <v>0.499614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v>2558</v>
      </c>
      <c r="B11" s="8">
        <v>59.2</v>
      </c>
      <c r="C11" s="43"/>
      <c r="D11" s="48"/>
      <c r="E11" s="46"/>
      <c r="F11" s="9"/>
      <c r="S11" s="2" t="s">
        <v>13</v>
      </c>
      <c r="T11" s="26">
        <f>+B79</f>
        <v>0.96758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v>2559</v>
      </c>
      <c r="B12" s="8">
        <v>148.5</v>
      </c>
      <c r="C12" s="43"/>
      <c r="D12" s="20"/>
      <c r="E12" s="4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>A12+1</f>
        <v>2560</v>
      </c>
      <c r="B13" s="8">
        <v>103.2</v>
      </c>
      <c r="C13" s="43"/>
      <c r="D13" s="9"/>
      <c r="E13" s="4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v>2561</v>
      </c>
      <c r="B14" s="8">
        <v>370</v>
      </c>
      <c r="C14" s="43"/>
      <c r="D14" s="9"/>
      <c r="E14" s="4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v>2562</v>
      </c>
      <c r="B15" s="8">
        <v>71</v>
      </c>
      <c r="C15" s="43"/>
      <c r="D15" s="9"/>
      <c r="E15" s="4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/>
      <c r="B16" s="8"/>
      <c r="C16" s="43"/>
      <c r="D16" s="9"/>
      <c r="E16" s="4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/>
      <c r="B17" s="8"/>
      <c r="C17" s="43"/>
      <c r="D17" s="9"/>
      <c r="E17" s="4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/>
      <c r="B18" s="8"/>
      <c r="C18" s="43"/>
      <c r="D18" s="9"/>
      <c r="E18" s="4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/>
      <c r="B19" s="8"/>
      <c r="C19" s="43"/>
      <c r="D19" s="9"/>
      <c r="E19" s="4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/>
      <c r="B20" s="8"/>
      <c r="C20" s="43"/>
      <c r="D20" s="9"/>
      <c r="E20" s="46"/>
      <c r="F20" s="9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/>
      <c r="B21" s="47"/>
      <c r="C21" s="43"/>
      <c r="D21" s="9"/>
      <c r="E21" s="46"/>
      <c r="F21" s="61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/>
      <c r="B22" s="8"/>
      <c r="C22" s="43"/>
      <c r="D22" s="9"/>
      <c r="E22" s="46"/>
      <c r="F22" s="62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/>
      <c r="B23" s="8"/>
      <c r="C23" s="43"/>
      <c r="D23" s="9"/>
      <c r="E23" s="46"/>
      <c r="F23" s="62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/>
      <c r="B24" s="8"/>
      <c r="C24" s="43"/>
      <c r="D24" s="9"/>
      <c r="E24" s="46"/>
      <c r="F24" s="9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/>
      <c r="B25" s="8"/>
      <c r="C25" s="43"/>
      <c r="D25" s="9"/>
      <c r="E25" s="46"/>
      <c r="F25" s="62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/>
      <c r="B26" s="8"/>
      <c r="C26" s="43"/>
      <c r="D26" s="9"/>
      <c r="E26" s="46"/>
      <c r="F26" s="49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/>
      <c r="B27" s="8"/>
      <c r="C27" s="43"/>
      <c r="D27" s="9"/>
      <c r="E27" s="46"/>
      <c r="F27" s="49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/>
      <c r="B28" s="8"/>
      <c r="C28" s="43"/>
      <c r="D28" s="58"/>
      <c r="E28" s="46"/>
      <c r="F28" s="49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/>
      <c r="B29" s="8"/>
      <c r="C29" s="43"/>
      <c r="D29" s="64"/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/>
      <c r="B30" s="8"/>
      <c r="C30" s="43"/>
      <c r="D30" s="59"/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/>
      <c r="B31" s="53"/>
      <c r="C31" s="44"/>
      <c r="D31" s="60"/>
      <c r="E31" s="63"/>
      <c r="F31" s="52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1" ref="E35:Q35">ROUND((((-LN(-LN(1-1/E34)))+$B$81*$B$82)/$B$81),2)</f>
        <v>106.33</v>
      </c>
      <c r="F35" s="17">
        <f t="shared" si="1"/>
        <v>156.22</v>
      </c>
      <c r="G35" s="16">
        <f t="shared" si="1"/>
        <v>188.15</v>
      </c>
      <c r="H35" s="16">
        <f t="shared" si="1"/>
        <v>211.79</v>
      </c>
      <c r="I35" s="16">
        <f t="shared" si="1"/>
        <v>230.59</v>
      </c>
      <c r="J35" s="16">
        <f t="shared" si="1"/>
        <v>246.21</v>
      </c>
      <c r="K35" s="16">
        <f t="shared" si="1"/>
        <v>281.61</v>
      </c>
      <c r="L35" s="16">
        <f t="shared" si="1"/>
        <v>348.59</v>
      </c>
      <c r="M35" s="16">
        <f t="shared" si="1"/>
        <v>369.83</v>
      </c>
      <c r="N35" s="16">
        <f t="shared" si="1"/>
        <v>435.28</v>
      </c>
      <c r="O35" s="16">
        <f t="shared" si="1"/>
        <v>500.24</v>
      </c>
      <c r="P35" s="16">
        <f t="shared" si="1"/>
        <v>564.97</v>
      </c>
      <c r="Q35" s="16">
        <f t="shared" si="1"/>
        <v>650.36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2551</v>
      </c>
      <c r="G39" s="55">
        <v>98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v>2552</v>
      </c>
      <c r="G40" s="55">
        <v>57.5</v>
      </c>
      <c r="V40" s="5"/>
      <c r="W40" s="5"/>
      <c r="X40" s="5"/>
      <c r="Y40" s="5"/>
    </row>
    <row r="41" spans="1:25" ht="21">
      <c r="A41" s="28"/>
      <c r="B41" s="29"/>
      <c r="F41" s="54">
        <v>2553</v>
      </c>
      <c r="G41" s="55">
        <v>114.5</v>
      </c>
      <c r="V41" s="5"/>
      <c r="W41" s="5"/>
      <c r="X41" s="5"/>
      <c r="Y41" s="5"/>
    </row>
    <row r="42" spans="6:25" ht="12" customHeight="1">
      <c r="F42" s="54">
        <v>2554</v>
      </c>
      <c r="G42" s="55">
        <v>150.5</v>
      </c>
      <c r="V42" s="5"/>
      <c r="W42" s="5"/>
      <c r="X42" s="5"/>
      <c r="Y42" s="5"/>
    </row>
    <row r="43" spans="6:25" ht="12" customHeight="1">
      <c r="F43" s="54">
        <v>2555</v>
      </c>
      <c r="G43" s="55" t="s">
        <v>24</v>
      </c>
      <c r="V43" s="5"/>
      <c r="W43" s="5"/>
      <c r="X43" s="5"/>
      <c r="Y43" s="5"/>
    </row>
    <row r="44" spans="1:25" ht="12" customHeight="1">
      <c r="A44" s="30"/>
      <c r="B44" s="31"/>
      <c r="F44" s="54">
        <v>2556</v>
      </c>
      <c r="G44" s="55">
        <v>80</v>
      </c>
      <c r="V44" s="5"/>
      <c r="W44" s="5"/>
      <c r="X44" s="5"/>
      <c r="Y44" s="5"/>
    </row>
    <row r="45" spans="1:25" ht="12" customHeight="1">
      <c r="A45" s="30"/>
      <c r="B45" s="31"/>
      <c r="F45" s="54">
        <f aca="true" t="shared" si="2" ref="F45:F50">F44+1</f>
        <v>2557</v>
      </c>
      <c r="G45" s="55">
        <v>53.5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2"/>
        <v>2558</v>
      </c>
      <c r="G46" s="55">
        <v>59.2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2"/>
        <v>2559</v>
      </c>
      <c r="G47" s="55">
        <v>148.5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2"/>
        <v>2560</v>
      </c>
      <c r="G48" s="55">
        <v>103.2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2"/>
        <v>2561</v>
      </c>
      <c r="G49" s="55">
        <v>370</v>
      </c>
      <c r="V49" s="5"/>
      <c r="W49" s="5"/>
      <c r="X49" s="5"/>
      <c r="Y49" s="5"/>
    </row>
    <row r="50" spans="1:25" ht="12" customHeight="1">
      <c r="A50" s="30"/>
      <c r="B50" s="31"/>
      <c r="F50" s="68">
        <f t="shared" si="2"/>
        <v>2562</v>
      </c>
      <c r="G50" s="67">
        <v>71</v>
      </c>
      <c r="V50" s="5"/>
      <c r="W50" s="5"/>
      <c r="X50" s="5"/>
      <c r="Y50" s="5"/>
    </row>
    <row r="51" spans="1:25" ht="12" customHeight="1">
      <c r="A51" s="30"/>
      <c r="B51" s="31"/>
      <c r="F51" s="54"/>
      <c r="G51" s="55"/>
      <c r="V51" s="5"/>
      <c r="W51" s="5"/>
      <c r="X51" s="5"/>
      <c r="Y51" s="5"/>
    </row>
    <row r="52" spans="1:25" ht="12" customHeight="1">
      <c r="A52" s="30"/>
      <c r="B52" s="31"/>
      <c r="F52" s="54"/>
      <c r="G52" s="55"/>
      <c r="V52" s="5"/>
      <c r="W52" s="5"/>
      <c r="X52" s="5"/>
      <c r="Y52" s="5"/>
    </row>
    <row r="53" spans="1:25" ht="12" customHeight="1">
      <c r="A53" s="30"/>
      <c r="B53" s="31"/>
      <c r="F53" s="54"/>
      <c r="G53" s="55"/>
      <c r="V53" s="5"/>
      <c r="W53" s="5"/>
      <c r="X53" s="5"/>
      <c r="Y53" s="5"/>
    </row>
    <row r="54" spans="2:25" ht="12" customHeight="1">
      <c r="B54" s="27"/>
      <c r="F54" s="54"/>
      <c r="G54" s="55"/>
      <c r="V54" s="5"/>
      <c r="W54" s="5"/>
      <c r="X54" s="5"/>
      <c r="Y54" s="5"/>
    </row>
    <row r="55" spans="2:25" ht="12" customHeight="1">
      <c r="B55" s="27"/>
      <c r="F55" s="54"/>
      <c r="G55" s="55"/>
      <c r="V55" s="5"/>
      <c r="W55" s="5"/>
      <c r="X55" s="5"/>
      <c r="Y55" s="5"/>
    </row>
    <row r="56" spans="2:25" ht="12" customHeight="1">
      <c r="B56" s="27"/>
      <c r="E56" s="32"/>
      <c r="F56" s="54"/>
      <c r="G56" s="55"/>
      <c r="V56" s="5"/>
      <c r="W56" s="5"/>
      <c r="X56" s="5"/>
      <c r="Y56" s="5"/>
    </row>
    <row r="57" spans="2:22" ht="12" customHeight="1">
      <c r="B57" s="27"/>
      <c r="F57" s="54"/>
      <c r="G57" s="55"/>
      <c r="V57" s="1" t="s">
        <v>0</v>
      </c>
    </row>
    <row r="58" spans="2:23" ht="12" customHeight="1">
      <c r="B58" s="27"/>
      <c r="F58" s="54"/>
      <c r="G58" s="55"/>
      <c r="V58" s="1" t="s">
        <v>0</v>
      </c>
      <c r="W58" s="1" t="s">
        <v>17</v>
      </c>
    </row>
    <row r="59" spans="2:27" ht="12" customHeight="1">
      <c r="B59" s="27"/>
      <c r="F59" s="54"/>
      <c r="G59" s="55"/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/>
      <c r="G60" s="55"/>
      <c r="V60" s="5">
        <f aca="true" t="shared" si="3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/>
      <c r="G61" s="55"/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/>
      <c r="G62" s="55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/>
      <c r="G63" s="55"/>
      <c r="V63" s="5">
        <f t="shared" si="3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68"/>
      <c r="G64" s="67"/>
      <c r="Q64" s="4"/>
      <c r="V64" s="5">
        <f t="shared" si="3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/>
      <c r="G65" s="55"/>
      <c r="Q65" s="14"/>
      <c r="V65" s="5">
        <f t="shared" si="3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/>
      <c r="G66" s="55"/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/>
      <c r="G67" s="55"/>
      <c r="V67" s="5">
        <f t="shared" si="3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/>
      <c r="G68" s="55"/>
      <c r="V68" s="5">
        <f t="shared" si="3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/>
      <c r="G69" s="55"/>
      <c r="V69" s="5">
        <f t="shared" si="3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/>
      <c r="G70" s="55"/>
      <c r="V70" s="5">
        <f t="shared" si="3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/>
      <c r="G71" s="55"/>
      <c r="V71" s="5">
        <f t="shared" si="3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/>
      <c r="G72" s="55"/>
      <c r="V72" s="5">
        <f t="shared" si="3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/>
      <c r="G73" s="56"/>
      <c r="V73" s="5">
        <f t="shared" si="3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/>
      <c r="G74" s="55"/>
      <c r="V74" s="5">
        <f t="shared" si="3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/>
      <c r="G75" s="55"/>
      <c r="V75" s="5">
        <f t="shared" si="3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2</v>
      </c>
      <c r="B76" s="27"/>
      <c r="C76" s="37">
        <f>+A76+1</f>
        <v>3</v>
      </c>
      <c r="F76" s="54"/>
      <c r="G76" s="55"/>
      <c r="V76" s="5">
        <f t="shared" si="3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6</v>
      </c>
      <c r="B77" s="38"/>
      <c r="F77" s="54"/>
      <c r="G77" s="55"/>
      <c r="V77" s="5">
        <f t="shared" si="3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0.499614</v>
      </c>
      <c r="F78" s="54"/>
      <c r="G78" s="55"/>
      <c r="V78" s="5">
        <f t="shared" si="3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0.96758</v>
      </c>
      <c r="F79" s="54"/>
      <c r="G79" s="55"/>
      <c r="V79" s="5">
        <f t="shared" si="3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/>
      <c r="G80" s="55"/>
      <c r="V80" s="5">
        <f t="shared" si="3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0.010747767423330832</v>
      </c>
      <c r="F81" s="54"/>
      <c r="G81" s="55"/>
      <c r="V81" s="5">
        <f t="shared" si="3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72.23280673317046</v>
      </c>
      <c r="F82" s="54"/>
      <c r="G82" s="55"/>
      <c r="V82" s="5">
        <f t="shared" si="3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/>
      <c r="G83" s="55"/>
      <c r="V83" s="5">
        <f t="shared" si="3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/>
      <c r="G84" s="55"/>
      <c r="V84" s="5">
        <f t="shared" si="3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/>
      <c r="G85" s="55"/>
      <c r="V85" s="5">
        <f t="shared" si="3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/>
      <c r="G86" s="55"/>
      <c r="V86" s="5">
        <f t="shared" si="3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/>
      <c r="G87" s="55"/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/>
      <c r="G88" s="55"/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/>
      <c r="G89" s="55"/>
      <c r="T89" s="3"/>
      <c r="V89" s="5">
        <f t="shared" si="3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/>
      <c r="G90" s="56"/>
      <c r="V90" s="5">
        <f t="shared" si="3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/>
      <c r="G91" s="55"/>
      <c r="V91" s="5">
        <f t="shared" si="3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/>
      <c r="G92" s="55"/>
      <c r="V92" s="5">
        <f t="shared" si="3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/>
      <c r="G93" s="55"/>
      <c r="V93" s="5">
        <f t="shared" si="3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/>
      <c r="G94" s="55"/>
      <c r="V94" s="5">
        <f t="shared" si="3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/>
      <c r="G95" s="55"/>
      <c r="V95" s="5">
        <f t="shared" si="3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/>
      <c r="G96" s="55"/>
      <c r="V96" s="5">
        <f t="shared" si="3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/>
      <c r="G97" s="55"/>
      <c r="V97" s="5">
        <f t="shared" si="3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/>
      <c r="G98" s="55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/>
      <c r="G99" s="55"/>
    </row>
    <row r="100" spans="6:7" ht="12" customHeight="1">
      <c r="F100" s="54"/>
      <c r="G100" s="55"/>
    </row>
    <row r="101" spans="6:7" ht="12" customHeight="1">
      <c r="F101" s="54"/>
      <c r="G101" s="55"/>
    </row>
    <row r="102" spans="6:7" ht="12" customHeight="1">
      <c r="F102" s="54"/>
      <c r="G102" s="55"/>
    </row>
    <row r="103" spans="6:7" ht="12" customHeight="1">
      <c r="F103" s="54"/>
      <c r="G103" s="55"/>
    </row>
    <row r="104" spans="6:7" ht="12" customHeight="1">
      <c r="F104" s="54"/>
      <c r="G104" s="55"/>
    </row>
    <row r="105" spans="6:7" ht="12" customHeight="1">
      <c r="F105" s="54"/>
      <c r="G105" s="55"/>
    </row>
    <row r="106" spans="6:7" ht="12" customHeight="1">
      <c r="F106" s="54"/>
      <c r="G106" s="55"/>
    </row>
    <row r="107" spans="6:7" ht="12" customHeight="1">
      <c r="F107" s="54"/>
      <c r="G107" s="55"/>
    </row>
    <row r="108" spans="6:7" ht="12" customHeight="1">
      <c r="F108" s="54"/>
      <c r="G108" s="55"/>
    </row>
    <row r="109" spans="6:7" ht="12" customHeight="1">
      <c r="F109" s="54"/>
      <c r="G109" s="55"/>
    </row>
    <row r="110" spans="6:7" ht="12" customHeight="1">
      <c r="F110" s="54"/>
      <c r="G110" s="55"/>
    </row>
    <row r="111" spans="6:7" ht="12" customHeight="1">
      <c r="F111" s="54"/>
      <c r="G111" s="55"/>
    </row>
    <row r="112" spans="6: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ht="12" customHeight="1">
      <c r="F132" s="40"/>
    </row>
    <row r="133" ht="12" customHeight="1">
      <c r="F133" s="40"/>
    </row>
    <row r="134" ht="12" customHeight="1">
      <c r="F134" s="40"/>
    </row>
    <row r="135" ht="12" customHeight="1">
      <c r="F135" s="40"/>
    </row>
    <row r="136" ht="12" customHeight="1">
      <c r="F136" s="40"/>
    </row>
    <row r="137" ht="12" customHeight="1">
      <c r="F137" s="40"/>
    </row>
    <row r="138" ht="12" customHeight="1">
      <c r="F138" s="40"/>
    </row>
    <row r="139" ht="12" customHeight="1">
      <c r="F139" s="40"/>
    </row>
    <row r="140" ht="21">
      <c r="F140" s="40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2020-04-30T02:16:17Z</dcterms:modified>
  <cp:category/>
  <cp:version/>
  <cp:contentType/>
  <cp:contentStatus/>
</cp:coreProperties>
</file>