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6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<sst xmlns="http://schemas.openxmlformats.org/spreadsheetml/2006/main" count="24" uniqueCount="23">
  <si>
    <t>สถานี : 28172   กิ่ง อ.สองแคว  จ. น่าน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</si>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</sst>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"/>
    <numFmt numFmtId="183" formatCode="d\ ดดด"/>
    <numFmt numFmtId="184" formatCode="dd\ ดดด\ yyyy"/>
    <numFmt numFmtId="185" formatCode="0_)"/>
    <numFmt numFmtId="186" formatCode="0.0_)"/>
    <numFmt numFmtId="187" formatCode="General_)"/>
    <numFmt numFmtId="188" formatCode="yyyy"/>
    <numFmt numFmtId="189" formatCode="#,##0.0_);\(#,##0.0\)"/>
    <numFmt numFmtId="190" formatCode="\t0.00"/>
    <numFmt numFmtId="191" formatCode="\ \ \ bbbb"/>
    <numFmt numFmtId="192" formatCode="mmm\-yyyy"/>
    <numFmt numFmtId="193" formatCode="bbbb"/>
    <numFmt numFmtId="194" formatCode="0.00_)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Jasmine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>
      <alignment/>
      <protection/>
    </xf>
    <xf numFmtId="0" fontId="7" fillId="0" borderId="0" applyProtection="0">
      <alignment/>
    </xf>
    <xf numFmtId="189" fontId="6" fillId="0" borderId="0">
      <alignment/>
      <protection/>
    </xf>
    <xf numFmtId="0" fontId="42" fillId="0" borderId="0" applyNumberFormat="0" applyFill="0" applyBorder="0" applyAlignment="0" applyProtection="0"/>
    <xf numFmtId="2" fontId="7" fillId="0" borderId="0" applyProtection="0">
      <alignment/>
    </xf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justify"/>
      <protection/>
    </xf>
    <xf numFmtId="0" fontId="4" fillId="0" borderId="9" applyAlignment="0">
      <protection/>
    </xf>
    <xf numFmtId="0" fontId="51" fillId="0" borderId="0" applyNumberFormat="0" applyFill="0" applyBorder="0" applyAlignment="0" applyProtection="0"/>
    <xf numFmtId="0" fontId="7" fillId="0" borderId="10" applyProtection="0">
      <alignment/>
    </xf>
    <xf numFmtId="0" fontId="5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12" xfId="0" applyNumberFormat="1" applyFont="1" applyBorder="1" applyAlignment="1" applyProtection="1">
      <alignment horizontal="center" vertical="center"/>
      <protection/>
    </xf>
    <xf numFmtId="182" fontId="13" fillId="0" borderId="13" xfId="0" applyNumberFormat="1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applyProtection="1">
      <alignment horizontal="center" vertical="center"/>
      <protection/>
    </xf>
    <xf numFmtId="182" fontId="13" fillId="0" borderId="15" xfId="0" applyNumberFormat="1" applyFont="1" applyBorder="1" applyAlignment="1" applyProtection="1">
      <alignment horizontal="center" vertical="center"/>
      <protection/>
    </xf>
    <xf numFmtId="182" fontId="13" fillId="0" borderId="12" xfId="0" applyNumberFormat="1" applyFont="1" applyBorder="1" applyAlignment="1" applyProtection="1">
      <alignment horizontal="center" vertical="center"/>
      <protection/>
    </xf>
    <xf numFmtId="191" fontId="13" fillId="0" borderId="16" xfId="0" applyNumberFormat="1" applyFont="1" applyBorder="1" applyAlignment="1">
      <alignment horizontal="center" vertical="center"/>
    </xf>
    <xf numFmtId="182" fontId="13" fillId="0" borderId="17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182" fontId="13" fillId="0" borderId="19" xfId="0" applyNumberFormat="1" applyFont="1" applyBorder="1" applyAlignment="1">
      <alignment horizontal="right" vertical="center"/>
    </xf>
    <xf numFmtId="182" fontId="13" fillId="0" borderId="20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right" vertical="center"/>
    </xf>
    <xf numFmtId="182" fontId="13" fillId="0" borderId="0" xfId="0" applyNumberFormat="1" applyFont="1" applyAlignment="1">
      <alignment horizontal="center" vertical="center"/>
    </xf>
    <xf numFmtId="191" fontId="13" fillId="0" borderId="22" xfId="0" applyNumberFormat="1" applyFont="1" applyBorder="1" applyAlignment="1">
      <alignment horizontal="center" vertical="center"/>
    </xf>
    <xf numFmtId="182" fontId="13" fillId="0" borderId="23" xfId="0" applyNumberFormat="1" applyFont="1" applyBorder="1" applyAlignment="1">
      <alignment horizontal="right" vertical="center"/>
    </xf>
    <xf numFmtId="182" fontId="13" fillId="0" borderId="24" xfId="0" applyNumberFormat="1" applyFont="1" applyBorder="1" applyAlignment="1">
      <alignment horizontal="right" vertical="center"/>
    </xf>
    <xf numFmtId="182" fontId="13" fillId="0" borderId="25" xfId="0" applyNumberFormat="1" applyFont="1" applyBorder="1" applyAlignment="1">
      <alignment horizontal="right" vertical="center"/>
    </xf>
    <xf numFmtId="182" fontId="13" fillId="0" borderId="22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1" fontId="13" fillId="0" borderId="22" xfId="0" applyNumberFormat="1" applyFont="1" applyBorder="1" applyAlignment="1" applyProtection="1">
      <alignment horizontal="center" vertical="center"/>
      <protection/>
    </xf>
    <xf numFmtId="182" fontId="13" fillId="0" borderId="23" xfId="0" applyNumberFormat="1" applyFont="1" applyBorder="1" applyAlignment="1" applyProtection="1">
      <alignment horizontal="right" vertical="center"/>
      <protection/>
    </xf>
    <xf numFmtId="182" fontId="13" fillId="0" borderId="22" xfId="0" applyNumberFormat="1" applyFont="1" applyBorder="1" applyAlignment="1" applyProtection="1">
      <alignment horizontal="right" vertical="center"/>
      <protection/>
    </xf>
    <xf numFmtId="1" fontId="13" fillId="0" borderId="27" xfId="0" applyNumberFormat="1" applyFont="1" applyBorder="1" applyAlignment="1" applyProtection="1">
      <alignment horizontal="center" vertical="center"/>
      <protection/>
    </xf>
    <xf numFmtId="182" fontId="13" fillId="0" borderId="28" xfId="0" applyNumberFormat="1" applyFont="1" applyBorder="1" applyAlignment="1" applyProtection="1">
      <alignment horizontal="right" vertical="center"/>
      <protection/>
    </xf>
    <xf numFmtId="182" fontId="13" fillId="0" borderId="27" xfId="0" applyNumberFormat="1" applyFont="1" applyBorder="1" applyAlignment="1" applyProtection="1">
      <alignment horizontal="right" vertical="center"/>
      <protection/>
    </xf>
    <xf numFmtId="1" fontId="13" fillId="0" borderId="29" xfId="0" applyNumberFormat="1" applyFont="1" applyBorder="1" applyAlignment="1">
      <alignment horizontal="right" vertical="center"/>
    </xf>
    <xf numFmtId="1" fontId="13" fillId="0" borderId="30" xfId="0" applyNumberFormat="1" applyFont="1" applyBorder="1" applyAlignment="1" applyProtection="1">
      <alignment horizontal="center" vertical="center"/>
      <protection/>
    </xf>
    <xf numFmtId="182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 อ.สองแคว จ.น่าน</a:t>
            </a:r>
          </a:p>
        </c:rich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2175"/>
          <c:w val="0.961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MONTHLY!$A$5:$A$35</c:f>
              <c:numCache/>
            </c:numRef>
          </c:cat>
          <c:val>
            <c:numRef>
              <c:f>MONTHLY!$N$5:$N$35</c:f>
              <c:numCache/>
            </c:numRef>
          </c:val>
        </c:ser>
        <c:axId val="61631343"/>
        <c:axId val="17811176"/>
      </c:barChart>
      <c:lineChart>
        <c:grouping val="standard"/>
        <c:varyColors val="0"/>
        <c:ser>
          <c:idx val="1"/>
          <c:order val="1"/>
          <c:tx>
            <c:v>ปริมาณน้ำฝนเฉลี่ย 1750.3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MONTHLY!$A$5:$A$35</c:f>
              <c:numCache/>
            </c:numRef>
          </c:cat>
          <c:val>
            <c:numRef>
              <c:f>MONTHLY!$P$5:$P$35</c:f>
              <c:numCache/>
            </c:numRef>
          </c:val>
          <c:smooth val="0"/>
        </c:ser>
        <c:axId val="61631343"/>
        <c:axId val="17811176"/>
      </c:lineChart>
      <c:dateAx>
        <c:axId val="6163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7811176"/>
        <c:crosses val="autoZero"/>
        <c:auto val="0"/>
        <c:baseTimeUnit val="years"/>
        <c:majorUnit val="2"/>
        <c:majorTimeUnit val="years"/>
        <c:minorUnit val="22"/>
        <c:minorTimeUnit val="days"/>
        <c:noMultiLvlLbl val="0"/>
      </c:dateAx>
      <c:valAx>
        <c:axId val="1781117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6313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25"/>
          <c:y val="0.2025"/>
          <c:w val="0.273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</xdr:row>
      <xdr:rowOff>28575</xdr:rowOff>
    </xdr:from>
    <xdr:to>
      <xdr:col>25</xdr:col>
      <xdr:colOff>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7610475" y="1076325"/>
        <a:ext cx="60769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25">
      <selection activeCell="S38" sqref="S38"/>
    </sheetView>
  </sheetViews>
  <sheetFormatPr defaultColWidth="8.88671875" defaultRowHeight="19.5"/>
  <cols>
    <col min="1" max="1" width="5.77734375" style="1" customWidth="1"/>
    <col min="2" max="13" width="4.77734375" style="1" customWidth="1"/>
    <col min="14" max="14" width="5.77734375" style="1" customWidth="1"/>
    <col min="15" max="15" width="4.77734375" style="1" customWidth="1"/>
    <col min="16" max="16" width="5.99609375" style="1" customWidth="1"/>
    <col min="17" max="16384" width="8.88671875" style="1" customWidth="1"/>
  </cols>
  <sheetData>
    <row r="1" spans="1:15" ht="30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9.75" customHeight="1">
      <c r="A3" s="2"/>
    </row>
    <row r="4" spans="1:15" ht="24" customHeight="1">
      <c r="A4" s="3" t="s">
        <v>17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7" t="s">
        <v>13</v>
      </c>
      <c r="O4" s="7" t="s">
        <v>15</v>
      </c>
    </row>
    <row r="5" spans="1:16" s="14" customFormat="1" ht="18.75">
      <c r="A5" s="8">
        <v>34313</v>
      </c>
      <c r="B5" s="9">
        <v>144.7</v>
      </c>
      <c r="C5" s="10">
        <v>228.4</v>
      </c>
      <c r="D5" s="10">
        <v>272.1</v>
      </c>
      <c r="E5" s="10">
        <v>298.9</v>
      </c>
      <c r="F5" s="10">
        <v>235.9</v>
      </c>
      <c r="G5" s="10">
        <v>225.7</v>
      </c>
      <c r="H5" s="10">
        <v>164.3</v>
      </c>
      <c r="I5" s="10">
        <v>0</v>
      </c>
      <c r="J5" s="10">
        <v>0</v>
      </c>
      <c r="K5" s="10">
        <v>0</v>
      </c>
      <c r="L5" s="10">
        <v>0</v>
      </c>
      <c r="M5" s="11">
        <v>122.7</v>
      </c>
      <c r="N5" s="12">
        <f aca="true" t="shared" si="0" ref="N5:N11">+SUM(B5:M5)</f>
        <v>1692.7</v>
      </c>
      <c r="O5" s="13">
        <v>104</v>
      </c>
      <c r="P5" s="14">
        <v>1750.3</v>
      </c>
    </row>
    <row r="6" spans="1:16" s="14" customFormat="1" ht="18.75">
      <c r="A6" s="15">
        <v>34678</v>
      </c>
      <c r="B6" s="16">
        <v>44.1</v>
      </c>
      <c r="C6" s="17">
        <v>168</v>
      </c>
      <c r="D6" s="17">
        <v>258.1</v>
      </c>
      <c r="E6" s="17">
        <v>502.3</v>
      </c>
      <c r="F6" s="17">
        <v>641.8</v>
      </c>
      <c r="G6" s="17">
        <v>168.7</v>
      </c>
      <c r="H6" s="17">
        <v>111.7</v>
      </c>
      <c r="I6" s="17">
        <v>36.6</v>
      </c>
      <c r="J6" s="17">
        <v>68.6</v>
      </c>
      <c r="K6" s="17">
        <v>0</v>
      </c>
      <c r="L6" s="17">
        <v>0</v>
      </c>
      <c r="M6" s="18">
        <v>15.9</v>
      </c>
      <c r="N6" s="19">
        <f t="shared" si="0"/>
        <v>2015.8</v>
      </c>
      <c r="O6" s="20">
        <v>104</v>
      </c>
      <c r="P6" s="14">
        <v>1750.3</v>
      </c>
    </row>
    <row r="7" spans="1:16" s="14" customFormat="1" ht="18.75">
      <c r="A7" s="15">
        <v>35043</v>
      </c>
      <c r="B7" s="16">
        <v>126.1</v>
      </c>
      <c r="C7" s="17">
        <v>129.7</v>
      </c>
      <c r="D7" s="17">
        <v>374.2</v>
      </c>
      <c r="E7" s="17">
        <v>574.9</v>
      </c>
      <c r="F7" s="17">
        <v>655.9</v>
      </c>
      <c r="G7" s="17">
        <v>245.9</v>
      </c>
      <c r="H7" s="17">
        <v>113.4</v>
      </c>
      <c r="I7" s="17">
        <v>87.9</v>
      </c>
      <c r="J7" s="17">
        <v>0</v>
      </c>
      <c r="K7" s="17">
        <v>0</v>
      </c>
      <c r="L7" s="17">
        <v>13</v>
      </c>
      <c r="M7" s="18">
        <v>38.6</v>
      </c>
      <c r="N7" s="19">
        <f t="shared" si="0"/>
        <v>2359.6000000000004</v>
      </c>
      <c r="O7" s="20">
        <v>108</v>
      </c>
      <c r="P7" s="14">
        <v>1750.3</v>
      </c>
    </row>
    <row r="8" spans="1:16" s="14" customFormat="1" ht="18.75">
      <c r="A8" s="15">
        <v>35409</v>
      </c>
      <c r="B8" s="16">
        <v>176.9</v>
      </c>
      <c r="C8" s="17">
        <v>133.4</v>
      </c>
      <c r="D8" s="17">
        <v>371.1</v>
      </c>
      <c r="E8" s="17">
        <v>657.1</v>
      </c>
      <c r="F8" s="17">
        <v>267.1</v>
      </c>
      <c r="G8" s="17">
        <v>248</v>
      </c>
      <c r="H8" s="17">
        <v>130</v>
      </c>
      <c r="I8" s="17">
        <v>64.4</v>
      </c>
      <c r="J8" s="17">
        <v>0</v>
      </c>
      <c r="K8" s="17">
        <v>0</v>
      </c>
      <c r="L8" s="17">
        <v>0</v>
      </c>
      <c r="M8" s="18">
        <v>50.8</v>
      </c>
      <c r="N8" s="19">
        <f t="shared" si="0"/>
        <v>2098.8</v>
      </c>
      <c r="O8" s="20">
        <v>107</v>
      </c>
      <c r="P8" s="14">
        <v>1750.3</v>
      </c>
    </row>
    <row r="9" spans="1:16" s="14" customFormat="1" ht="18.75">
      <c r="A9" s="15">
        <v>35774</v>
      </c>
      <c r="B9" s="16">
        <v>127.4</v>
      </c>
      <c r="C9" s="17">
        <v>203.4</v>
      </c>
      <c r="D9" s="17">
        <v>86</v>
      </c>
      <c r="E9" s="17">
        <v>376.2</v>
      </c>
      <c r="F9" s="17">
        <v>386.1</v>
      </c>
      <c r="G9" s="17">
        <v>266.7</v>
      </c>
      <c r="H9" s="17">
        <v>73.8</v>
      </c>
      <c r="I9" s="17">
        <v>0</v>
      </c>
      <c r="J9" s="17">
        <v>0</v>
      </c>
      <c r="K9" s="17">
        <v>18.2</v>
      </c>
      <c r="L9" s="17">
        <v>0</v>
      </c>
      <c r="M9" s="18">
        <v>18.3</v>
      </c>
      <c r="N9" s="19">
        <f t="shared" si="0"/>
        <v>1556.1</v>
      </c>
      <c r="O9" s="20">
        <v>87</v>
      </c>
      <c r="P9" s="14">
        <v>1750.3</v>
      </c>
    </row>
    <row r="10" spans="1:16" ht="18.75">
      <c r="A10" s="15">
        <v>36139</v>
      </c>
      <c r="B10" s="16">
        <v>53.4</v>
      </c>
      <c r="C10" s="17">
        <v>271.7</v>
      </c>
      <c r="D10" s="17">
        <v>207.5</v>
      </c>
      <c r="E10" s="17">
        <v>293.5</v>
      </c>
      <c r="F10" s="17">
        <v>168.3</v>
      </c>
      <c r="G10" s="17">
        <v>305.5</v>
      </c>
      <c r="H10" s="17">
        <v>63.3</v>
      </c>
      <c r="I10" s="17">
        <v>15.1</v>
      </c>
      <c r="J10" s="17">
        <v>0</v>
      </c>
      <c r="K10" s="17">
        <v>29.9</v>
      </c>
      <c r="L10" s="17">
        <v>0</v>
      </c>
      <c r="M10" s="18">
        <v>28.4</v>
      </c>
      <c r="N10" s="19">
        <f t="shared" si="0"/>
        <v>1436.6</v>
      </c>
      <c r="O10" s="20">
        <v>83</v>
      </c>
      <c r="P10" s="14">
        <v>1750.3</v>
      </c>
    </row>
    <row r="11" spans="1:16" ht="18.75">
      <c r="A11" s="15">
        <v>36504</v>
      </c>
      <c r="B11" s="16">
        <v>110.5</v>
      </c>
      <c r="C11" s="17">
        <v>218.4</v>
      </c>
      <c r="D11" s="17">
        <v>253.8</v>
      </c>
      <c r="E11" s="17">
        <v>264.5</v>
      </c>
      <c r="F11" s="17">
        <v>419.1</v>
      </c>
      <c r="G11" s="17">
        <v>400.9</v>
      </c>
      <c r="H11" s="17">
        <v>113.5</v>
      </c>
      <c r="I11" s="17">
        <v>17.4</v>
      </c>
      <c r="J11" s="17">
        <v>0</v>
      </c>
      <c r="K11" s="17">
        <v>0</v>
      </c>
      <c r="L11" s="17">
        <v>54.9</v>
      </c>
      <c r="M11" s="18">
        <v>59.6</v>
      </c>
      <c r="N11" s="19">
        <f t="shared" si="0"/>
        <v>1912.6000000000004</v>
      </c>
      <c r="O11" s="20">
        <v>126</v>
      </c>
      <c r="P11" s="14">
        <v>1750.3</v>
      </c>
    </row>
    <row r="12" spans="1:16" ht="18.75">
      <c r="A12" s="15">
        <v>36870</v>
      </c>
      <c r="B12" s="16">
        <v>143.3</v>
      </c>
      <c r="C12" s="17">
        <v>356.3</v>
      </c>
      <c r="D12" s="17">
        <v>310.8</v>
      </c>
      <c r="E12" s="17">
        <v>430.7</v>
      </c>
      <c r="F12" s="17">
        <v>267.5</v>
      </c>
      <c r="G12" s="17">
        <v>182.5</v>
      </c>
      <c r="H12" s="17">
        <v>96.2</v>
      </c>
      <c r="I12" s="17">
        <v>18.9</v>
      </c>
      <c r="J12" s="17">
        <v>0</v>
      </c>
      <c r="K12" s="17">
        <v>9.9</v>
      </c>
      <c r="L12" s="17">
        <v>0</v>
      </c>
      <c r="M12" s="18">
        <v>108.6</v>
      </c>
      <c r="N12" s="19">
        <v>1924.7</v>
      </c>
      <c r="O12" s="20">
        <v>123</v>
      </c>
      <c r="P12" s="14">
        <v>1750.3</v>
      </c>
    </row>
    <row r="13" spans="1:16" ht="18.75">
      <c r="A13" s="15">
        <v>37235</v>
      </c>
      <c r="B13" s="16">
        <v>26.9</v>
      </c>
      <c r="C13" s="17">
        <v>428.4</v>
      </c>
      <c r="D13" s="17">
        <v>225.9</v>
      </c>
      <c r="E13" s="17">
        <v>493.7</v>
      </c>
      <c r="F13" s="17">
        <v>437.7</v>
      </c>
      <c r="G13" s="17">
        <v>214.4</v>
      </c>
      <c r="H13" s="17">
        <v>87.9</v>
      </c>
      <c r="I13" s="17">
        <v>3.6</v>
      </c>
      <c r="J13" s="17">
        <v>0</v>
      </c>
      <c r="K13" s="17">
        <v>30.7</v>
      </c>
      <c r="L13" s="17">
        <v>0</v>
      </c>
      <c r="M13" s="18">
        <v>0</v>
      </c>
      <c r="N13" s="19">
        <v>1949.2</v>
      </c>
      <c r="O13" s="20">
        <v>107</v>
      </c>
      <c r="P13" s="14">
        <v>1750.3</v>
      </c>
    </row>
    <row r="14" spans="1:16" ht="18.75">
      <c r="A14" s="15">
        <v>37600</v>
      </c>
      <c r="B14" s="16">
        <v>147.4</v>
      </c>
      <c r="C14" s="17">
        <v>419</v>
      </c>
      <c r="D14" s="17">
        <v>320.5</v>
      </c>
      <c r="E14" s="17">
        <v>359</v>
      </c>
      <c r="F14" s="17">
        <v>360.3</v>
      </c>
      <c r="G14" s="17">
        <v>201</v>
      </c>
      <c r="H14" s="17">
        <v>29.5</v>
      </c>
      <c r="I14" s="17">
        <v>44</v>
      </c>
      <c r="J14" s="17">
        <v>35.9</v>
      </c>
      <c r="K14" s="17">
        <v>0</v>
      </c>
      <c r="L14" s="17">
        <v>11</v>
      </c>
      <c r="M14" s="18">
        <v>90.2</v>
      </c>
      <c r="N14" s="19">
        <v>2017.8</v>
      </c>
      <c r="O14" s="20">
        <v>108</v>
      </c>
      <c r="P14" s="14">
        <v>1750.3</v>
      </c>
    </row>
    <row r="15" spans="1:16" ht="18.75">
      <c r="A15" s="15">
        <v>37965</v>
      </c>
      <c r="B15" s="16">
        <v>115</v>
      </c>
      <c r="C15" s="17">
        <v>119.8</v>
      </c>
      <c r="D15" s="17">
        <v>213.2</v>
      </c>
      <c r="E15" s="17">
        <v>230.5</v>
      </c>
      <c r="F15" s="17">
        <v>219.1</v>
      </c>
      <c r="G15" s="17">
        <v>239.5</v>
      </c>
      <c r="H15" s="17">
        <v>41.8</v>
      </c>
      <c r="I15" s="17">
        <v>0</v>
      </c>
      <c r="J15" s="17">
        <v>0</v>
      </c>
      <c r="K15" s="17">
        <v>44.2</v>
      </c>
      <c r="L15" s="17">
        <v>0</v>
      </c>
      <c r="M15" s="18">
        <v>0</v>
      </c>
      <c r="N15" s="19">
        <v>1223.1</v>
      </c>
      <c r="O15" s="20">
        <v>81</v>
      </c>
      <c r="P15" s="14">
        <v>1750.3</v>
      </c>
    </row>
    <row r="16" spans="1:16" ht="18.75">
      <c r="A16" s="15">
        <v>38331</v>
      </c>
      <c r="B16" s="16">
        <v>141.2</v>
      </c>
      <c r="C16" s="17">
        <v>308.9</v>
      </c>
      <c r="D16" s="17">
        <v>291.8</v>
      </c>
      <c r="E16" s="17">
        <v>429.8</v>
      </c>
      <c r="F16" s="17">
        <v>524</v>
      </c>
      <c r="G16" s="17">
        <v>324.5</v>
      </c>
      <c r="H16" s="17">
        <v>27.4</v>
      </c>
      <c r="I16" s="17">
        <v>45.9</v>
      </c>
      <c r="J16" s="17">
        <v>0</v>
      </c>
      <c r="K16" s="17">
        <v>0</v>
      </c>
      <c r="L16" s="17">
        <v>0</v>
      </c>
      <c r="M16" s="18">
        <v>44.6</v>
      </c>
      <c r="N16" s="19">
        <v>2138.1</v>
      </c>
      <c r="O16" s="20">
        <v>102</v>
      </c>
      <c r="P16" s="14">
        <v>1750.3</v>
      </c>
    </row>
    <row r="17" spans="1:16" ht="18.75">
      <c r="A17" s="15">
        <v>38696</v>
      </c>
      <c r="B17" s="16">
        <v>94.1</v>
      </c>
      <c r="C17" s="17">
        <v>217</v>
      </c>
      <c r="D17" s="17">
        <v>297.9</v>
      </c>
      <c r="E17" s="17">
        <v>299</v>
      </c>
      <c r="F17" s="17">
        <v>391.2</v>
      </c>
      <c r="G17" s="17">
        <v>369.8</v>
      </c>
      <c r="H17" s="17">
        <v>154.8</v>
      </c>
      <c r="I17" s="17">
        <v>43</v>
      </c>
      <c r="J17" s="17">
        <v>8.9</v>
      </c>
      <c r="K17" s="17">
        <v>0</v>
      </c>
      <c r="L17" s="17">
        <v>30.5</v>
      </c>
      <c r="M17" s="18">
        <v>71.5</v>
      </c>
      <c r="N17" s="19">
        <v>1977.7</v>
      </c>
      <c r="O17" s="20">
        <v>100</v>
      </c>
      <c r="P17" s="14">
        <v>1750.3</v>
      </c>
    </row>
    <row r="18" spans="1:16" ht="18.75">
      <c r="A18" s="15">
        <v>39061</v>
      </c>
      <c r="B18" s="16">
        <v>122.9</v>
      </c>
      <c r="C18" s="17">
        <v>276.9</v>
      </c>
      <c r="D18" s="17">
        <v>152.5</v>
      </c>
      <c r="E18" s="17">
        <v>467.5</v>
      </c>
      <c r="F18" s="17">
        <v>710.5</v>
      </c>
      <c r="G18" s="17">
        <v>122.4</v>
      </c>
      <c r="H18" s="17">
        <v>106.6</v>
      </c>
      <c r="I18" s="17">
        <v>0</v>
      </c>
      <c r="J18" s="17">
        <v>0</v>
      </c>
      <c r="K18" s="17">
        <v>0</v>
      </c>
      <c r="L18" s="17">
        <v>0</v>
      </c>
      <c r="M18" s="18">
        <v>3.8</v>
      </c>
      <c r="N18" s="19">
        <v>1963.1</v>
      </c>
      <c r="O18" s="20">
        <v>108</v>
      </c>
      <c r="P18" s="14">
        <v>1750.3</v>
      </c>
    </row>
    <row r="19" spans="1:16" ht="18.75">
      <c r="A19" s="15">
        <v>39426</v>
      </c>
      <c r="B19" s="16">
        <v>187.7</v>
      </c>
      <c r="C19" s="17">
        <v>178.9</v>
      </c>
      <c r="D19" s="17">
        <v>250.1</v>
      </c>
      <c r="E19" s="17">
        <v>282.4</v>
      </c>
      <c r="F19" s="17">
        <v>316.3</v>
      </c>
      <c r="G19" s="17">
        <v>237</v>
      </c>
      <c r="H19" s="17">
        <v>221.3</v>
      </c>
      <c r="I19" s="17">
        <v>5.6</v>
      </c>
      <c r="J19" s="17">
        <v>0</v>
      </c>
      <c r="K19" s="17">
        <v>0</v>
      </c>
      <c r="L19" s="17">
        <v>21.9</v>
      </c>
      <c r="M19" s="18">
        <v>39.6</v>
      </c>
      <c r="N19" s="19">
        <v>1740.8</v>
      </c>
      <c r="O19" s="20">
        <v>105</v>
      </c>
      <c r="P19" s="14">
        <v>1750.3</v>
      </c>
    </row>
    <row r="20" spans="1:16" ht="18.75">
      <c r="A20" s="15">
        <v>39792</v>
      </c>
      <c r="B20" s="16">
        <v>220</v>
      </c>
      <c r="C20" s="17">
        <v>128.1</v>
      </c>
      <c r="D20" s="17">
        <v>444</v>
      </c>
      <c r="E20" s="17">
        <v>666.9</v>
      </c>
      <c r="F20" s="17">
        <v>331.1</v>
      </c>
      <c r="G20" s="17">
        <v>180.3</v>
      </c>
      <c r="H20" s="17">
        <v>82.3</v>
      </c>
      <c r="I20" s="17">
        <v>38.4</v>
      </c>
      <c r="J20" s="17">
        <v>0</v>
      </c>
      <c r="K20" s="17">
        <v>0</v>
      </c>
      <c r="L20" s="17">
        <v>0</v>
      </c>
      <c r="M20" s="17">
        <v>38.1</v>
      </c>
      <c r="N20" s="19">
        <v>2129.2</v>
      </c>
      <c r="O20" s="20">
        <v>125</v>
      </c>
      <c r="P20" s="14">
        <v>1750.3</v>
      </c>
    </row>
    <row r="21" spans="1:16" ht="18.75">
      <c r="A21" s="15">
        <v>40157</v>
      </c>
      <c r="B21" s="16">
        <v>104.6</v>
      </c>
      <c r="C21" s="17">
        <v>175.6</v>
      </c>
      <c r="D21" s="17">
        <v>245.3</v>
      </c>
      <c r="E21" s="17">
        <v>367.9</v>
      </c>
      <c r="F21" s="17">
        <v>295.5</v>
      </c>
      <c r="G21" s="17">
        <v>132.3</v>
      </c>
      <c r="H21" s="17">
        <v>55.2</v>
      </c>
      <c r="I21" s="17">
        <v>0</v>
      </c>
      <c r="J21" s="17">
        <v>0</v>
      </c>
      <c r="K21" s="17">
        <v>49.4</v>
      </c>
      <c r="L21" s="17">
        <v>0</v>
      </c>
      <c r="M21" s="18">
        <v>21.8</v>
      </c>
      <c r="N21" s="19">
        <v>1447.6</v>
      </c>
      <c r="O21" s="20">
        <v>81</v>
      </c>
      <c r="P21" s="14">
        <v>1750.3</v>
      </c>
    </row>
    <row r="22" spans="1:16" ht="18.75">
      <c r="A22" s="15">
        <v>40522</v>
      </c>
      <c r="B22" s="16">
        <v>65</v>
      </c>
      <c r="C22" s="17">
        <v>254.10000000000005</v>
      </c>
      <c r="D22" s="17">
        <v>155.9</v>
      </c>
      <c r="E22" s="17">
        <v>475.2000000000001</v>
      </c>
      <c r="F22" s="17">
        <v>527</v>
      </c>
      <c r="G22" s="17">
        <v>300.4000000000001</v>
      </c>
      <c r="H22" s="17">
        <v>4.199999999999999</v>
      </c>
      <c r="I22" s="17">
        <v>0</v>
      </c>
      <c r="J22" s="17">
        <v>72.5</v>
      </c>
      <c r="K22" s="17">
        <v>5.8</v>
      </c>
      <c r="L22" s="17">
        <v>0</v>
      </c>
      <c r="M22" s="18">
        <v>90.39999999999999</v>
      </c>
      <c r="N22" s="19">
        <v>1950.5000000000002</v>
      </c>
      <c r="O22" s="20">
        <v>106</v>
      </c>
      <c r="P22" s="14">
        <v>1750.3</v>
      </c>
    </row>
    <row r="23" spans="1:16" ht="18.75">
      <c r="A23" s="15">
        <v>40887</v>
      </c>
      <c r="B23" s="16">
        <v>167.5</v>
      </c>
      <c r="C23" s="17">
        <v>292.99999999999994</v>
      </c>
      <c r="D23" s="17">
        <v>428.8</v>
      </c>
      <c r="E23" s="17">
        <v>481.1000000000001</v>
      </c>
      <c r="F23" s="17">
        <v>468.90000000000003</v>
      </c>
      <c r="G23" s="17">
        <v>382.00000000000006</v>
      </c>
      <c r="H23" s="17">
        <v>56</v>
      </c>
      <c r="I23" s="17">
        <v>16.8</v>
      </c>
      <c r="J23" s="17">
        <v>0</v>
      </c>
      <c r="K23" s="17">
        <v>0</v>
      </c>
      <c r="L23" s="17">
        <v>0</v>
      </c>
      <c r="M23" s="18">
        <v>29.799999999999997</v>
      </c>
      <c r="N23" s="19">
        <v>2323.9000000000005</v>
      </c>
      <c r="O23" s="20">
        <v>108</v>
      </c>
      <c r="P23" s="14">
        <v>1750.3</v>
      </c>
    </row>
    <row r="24" spans="1:16" ht="18.75">
      <c r="A24" s="15">
        <v>41253</v>
      </c>
      <c r="B24" s="16">
        <v>96.8</v>
      </c>
      <c r="C24" s="17">
        <v>278.3</v>
      </c>
      <c r="D24" s="17">
        <v>91.20000000000002</v>
      </c>
      <c r="E24" s="17">
        <v>334.6000000000001</v>
      </c>
      <c r="F24" s="17">
        <v>399.90000000000003</v>
      </c>
      <c r="G24" s="17">
        <v>182.99999999999997</v>
      </c>
      <c r="H24" s="17">
        <v>95.8</v>
      </c>
      <c r="I24" s="17">
        <v>125.89999999999999</v>
      </c>
      <c r="J24" s="17">
        <v>20.8</v>
      </c>
      <c r="K24" s="17">
        <v>57.900000000000006</v>
      </c>
      <c r="L24" s="17">
        <v>12.6</v>
      </c>
      <c r="M24" s="18">
        <v>20.1</v>
      </c>
      <c r="N24" s="19">
        <v>1716.9</v>
      </c>
      <c r="O24" s="20">
        <v>103</v>
      </c>
      <c r="P24" s="14">
        <v>1750.3</v>
      </c>
    </row>
    <row r="25" spans="1:16" ht="18.75">
      <c r="A25" s="15">
        <v>41618</v>
      </c>
      <c r="B25" s="16">
        <v>63.8</v>
      </c>
      <c r="C25" s="17">
        <v>205.4</v>
      </c>
      <c r="D25" s="17">
        <v>188.5</v>
      </c>
      <c r="E25" s="17">
        <v>390.4</v>
      </c>
      <c r="F25" s="17">
        <v>318.7</v>
      </c>
      <c r="G25" s="17">
        <v>289.5</v>
      </c>
      <c r="H25" s="17">
        <v>66.9</v>
      </c>
      <c r="I25" s="17">
        <v>1.6</v>
      </c>
      <c r="J25" s="17">
        <v>20.1</v>
      </c>
      <c r="K25" s="17">
        <v>0</v>
      </c>
      <c r="L25" s="17">
        <v>0</v>
      </c>
      <c r="M25" s="18">
        <v>10.7</v>
      </c>
      <c r="N25" s="19">
        <v>1555.6</v>
      </c>
      <c r="O25" s="20">
        <v>94</v>
      </c>
      <c r="P25" s="14">
        <v>1750.3</v>
      </c>
    </row>
    <row r="26" spans="1:16" ht="18.75">
      <c r="A26" s="15">
        <v>41983</v>
      </c>
      <c r="B26" s="16">
        <v>72.2</v>
      </c>
      <c r="C26" s="17">
        <v>173.40000000000003</v>
      </c>
      <c r="D26" s="17">
        <v>232.00000000000003</v>
      </c>
      <c r="E26" s="17">
        <v>187.90000000000006</v>
      </c>
      <c r="F26" s="17">
        <v>452.6000000000001</v>
      </c>
      <c r="G26" s="17">
        <v>295.50000000000006</v>
      </c>
      <c r="H26" s="17" t="s">
        <v>21</v>
      </c>
      <c r="I26" s="17">
        <v>57.6</v>
      </c>
      <c r="J26" s="17">
        <v>0</v>
      </c>
      <c r="K26" s="17">
        <v>71.6</v>
      </c>
      <c r="L26" s="17">
        <v>0</v>
      </c>
      <c r="M26" s="18">
        <v>14.399999999999999</v>
      </c>
      <c r="N26" s="19">
        <v>1557.2</v>
      </c>
      <c r="O26" s="20">
        <v>79</v>
      </c>
      <c r="P26" s="14">
        <v>1750.3</v>
      </c>
    </row>
    <row r="27" spans="1:16" ht="18.75">
      <c r="A27" s="15">
        <v>42348</v>
      </c>
      <c r="B27" s="16">
        <v>153.9</v>
      </c>
      <c r="C27" s="17">
        <v>109.39999999999998</v>
      </c>
      <c r="D27" s="17">
        <v>171.9</v>
      </c>
      <c r="E27" s="17">
        <v>267.70000000000005</v>
      </c>
      <c r="F27" s="17">
        <v>159.50000000000003</v>
      </c>
      <c r="G27" s="17">
        <v>208.4</v>
      </c>
      <c r="H27" s="17">
        <v>66.9</v>
      </c>
      <c r="I27" s="17">
        <v>46.7</v>
      </c>
      <c r="J27" s="17">
        <v>0</v>
      </c>
      <c r="K27" s="17">
        <v>76.80000000000001</v>
      </c>
      <c r="L27" s="17">
        <v>0</v>
      </c>
      <c r="M27" s="18">
        <v>0</v>
      </c>
      <c r="N27" s="19">
        <v>1261.2</v>
      </c>
      <c r="O27" s="20">
        <v>71</v>
      </c>
      <c r="P27" s="14">
        <v>1750.3</v>
      </c>
    </row>
    <row r="28" spans="1:16" ht="18.75">
      <c r="A28" s="15">
        <v>42714</v>
      </c>
      <c r="B28" s="16">
        <v>91.69999999999999</v>
      </c>
      <c r="C28" s="17">
        <v>269.5</v>
      </c>
      <c r="D28" s="17">
        <v>250.2</v>
      </c>
      <c r="E28" s="17">
        <v>296.6</v>
      </c>
      <c r="F28" s="17">
        <v>439.69999999999993</v>
      </c>
      <c r="G28" s="17">
        <v>147.4</v>
      </c>
      <c r="H28" s="17">
        <v>140.49999999999997</v>
      </c>
      <c r="I28" s="17">
        <v>32.5</v>
      </c>
      <c r="J28" s="17">
        <v>0</v>
      </c>
      <c r="K28" s="17">
        <v>30.799999999999997</v>
      </c>
      <c r="L28" s="17">
        <v>0</v>
      </c>
      <c r="M28" s="18">
        <v>0</v>
      </c>
      <c r="N28" s="19">
        <v>1698.8999999999999</v>
      </c>
      <c r="O28" s="20">
        <v>97</v>
      </c>
      <c r="P28" s="14">
        <v>1750.3</v>
      </c>
    </row>
    <row r="29" spans="1:16" ht="18.75">
      <c r="A29" s="15">
        <v>43079</v>
      </c>
      <c r="B29" s="16">
        <v>104.69999999999997</v>
      </c>
      <c r="C29" s="17">
        <v>245.10000000000002</v>
      </c>
      <c r="D29" s="17">
        <v>198.3</v>
      </c>
      <c r="E29" s="17">
        <v>359</v>
      </c>
      <c r="F29" s="17">
        <v>442</v>
      </c>
      <c r="G29" s="17">
        <v>323.40000000000003</v>
      </c>
      <c r="H29" s="17">
        <v>51.89999999999999</v>
      </c>
      <c r="I29" s="17">
        <v>3.6</v>
      </c>
      <c r="J29" s="17">
        <v>57</v>
      </c>
      <c r="K29" s="17">
        <v>0</v>
      </c>
      <c r="L29" s="17">
        <v>4.8</v>
      </c>
      <c r="M29" s="18">
        <v>47.400000000000006</v>
      </c>
      <c r="N29" s="19">
        <v>1837.2</v>
      </c>
      <c r="O29" s="20">
        <v>115</v>
      </c>
      <c r="P29" s="14">
        <v>1750.3</v>
      </c>
    </row>
    <row r="30" spans="1:16" ht="18.75">
      <c r="A30" s="15">
        <v>43444</v>
      </c>
      <c r="B30" s="16">
        <v>103.2</v>
      </c>
      <c r="C30" s="17">
        <v>205.79999999999995</v>
      </c>
      <c r="D30" s="17">
        <v>297.1</v>
      </c>
      <c r="E30" s="17">
        <v>337.6</v>
      </c>
      <c r="F30" s="17">
        <v>423.9</v>
      </c>
      <c r="G30" s="17">
        <v>228.60000000000002</v>
      </c>
      <c r="H30" s="17">
        <v>42.099999999999994</v>
      </c>
      <c r="I30" s="17">
        <v>0.9</v>
      </c>
      <c r="J30" s="17">
        <v>0</v>
      </c>
      <c r="K30" s="17">
        <v>24.6</v>
      </c>
      <c r="L30" s="17">
        <v>0</v>
      </c>
      <c r="M30" s="18">
        <v>12.5</v>
      </c>
      <c r="N30" s="19">
        <v>1676.2999999999997</v>
      </c>
      <c r="O30" s="20">
        <v>116</v>
      </c>
      <c r="P30" s="14">
        <v>1750.3</v>
      </c>
    </row>
    <row r="31" spans="1:16" ht="18.75">
      <c r="A31" s="15">
        <v>43809</v>
      </c>
      <c r="B31" s="16">
        <v>46.6</v>
      </c>
      <c r="C31" s="17">
        <v>114.3</v>
      </c>
      <c r="D31" s="17">
        <v>57.3</v>
      </c>
      <c r="E31" s="17">
        <v>117.19999999999999</v>
      </c>
      <c r="F31" s="17">
        <v>629.4999999999999</v>
      </c>
      <c r="G31" s="17">
        <v>112.9</v>
      </c>
      <c r="H31" s="17">
        <v>66.89999999999999</v>
      </c>
      <c r="I31" s="17">
        <v>2.5</v>
      </c>
      <c r="J31" s="17">
        <v>0</v>
      </c>
      <c r="K31" s="17">
        <v>0</v>
      </c>
      <c r="L31" s="17">
        <v>0</v>
      </c>
      <c r="M31" s="18">
        <v>10.2</v>
      </c>
      <c r="N31" s="19">
        <v>1157.4</v>
      </c>
      <c r="O31" s="20">
        <v>75</v>
      </c>
      <c r="P31" s="14">
        <v>1750.3</v>
      </c>
    </row>
    <row r="32" spans="1:16" ht="18.75">
      <c r="A32" s="15">
        <v>44175</v>
      </c>
      <c r="B32" s="16">
        <v>65</v>
      </c>
      <c r="C32" s="17">
        <v>118.49999999999999</v>
      </c>
      <c r="D32" s="17">
        <v>220.29999999999998</v>
      </c>
      <c r="E32" s="17">
        <v>147.6</v>
      </c>
      <c r="F32" s="17">
        <v>561.2</v>
      </c>
      <c r="G32" s="17">
        <v>204.19999999999996</v>
      </c>
      <c r="H32" s="17">
        <v>41.699999999999996</v>
      </c>
      <c r="I32" s="17">
        <v>17.2</v>
      </c>
      <c r="J32" s="17">
        <v>0</v>
      </c>
      <c r="K32" s="17">
        <v>0</v>
      </c>
      <c r="L32" s="17">
        <v>0</v>
      </c>
      <c r="M32" s="18">
        <v>27.2</v>
      </c>
      <c r="N32" s="19">
        <v>1402.9</v>
      </c>
      <c r="O32" s="20">
        <v>108</v>
      </c>
      <c r="P32" s="14">
        <v>1750.3</v>
      </c>
    </row>
    <row r="33" spans="1:16" ht="18.75">
      <c r="A33" s="15">
        <v>44540</v>
      </c>
      <c r="B33" s="16">
        <v>189.60000000000002</v>
      </c>
      <c r="C33" s="17">
        <v>101.39999999999998</v>
      </c>
      <c r="D33" s="17">
        <v>349</v>
      </c>
      <c r="E33" s="17">
        <v>261.00000000000006</v>
      </c>
      <c r="F33" s="17">
        <v>235.3</v>
      </c>
      <c r="G33" s="17">
        <v>156.20000000000002</v>
      </c>
      <c r="H33" s="17">
        <v>127.6</v>
      </c>
      <c r="I33" s="17">
        <v>0</v>
      </c>
      <c r="J33" s="17">
        <v>0</v>
      </c>
      <c r="K33" s="17">
        <v>33.8</v>
      </c>
      <c r="L33" s="17">
        <v>50.2</v>
      </c>
      <c r="M33" s="18">
        <v>142.1</v>
      </c>
      <c r="N33" s="19">
        <v>1646.1999999999998</v>
      </c>
      <c r="O33" s="20">
        <v>117</v>
      </c>
      <c r="P33" s="14">
        <v>1750.3</v>
      </c>
    </row>
    <row r="34" spans="1:16" ht="18.75">
      <c r="A34" s="15">
        <v>44905</v>
      </c>
      <c r="B34" s="16">
        <v>149.5</v>
      </c>
      <c r="C34" s="17">
        <v>185.1</v>
      </c>
      <c r="D34" s="17">
        <v>214.09999999999997</v>
      </c>
      <c r="E34" s="17">
        <v>258.2</v>
      </c>
      <c r="F34" s="17">
        <v>382.70000000000005</v>
      </c>
      <c r="G34" s="17">
        <v>232.7</v>
      </c>
      <c r="H34" s="17">
        <v>78.6</v>
      </c>
      <c r="I34" s="17">
        <v>65.9</v>
      </c>
      <c r="J34" s="17">
        <v>0</v>
      </c>
      <c r="K34" s="17">
        <v>12</v>
      </c>
      <c r="L34" s="17">
        <v>0</v>
      </c>
      <c r="M34" s="18">
        <v>4.6</v>
      </c>
      <c r="N34" s="19">
        <v>1583.4</v>
      </c>
      <c r="O34" s="20">
        <v>99</v>
      </c>
      <c r="P34" s="14">
        <v>1750.3</v>
      </c>
    </row>
    <row r="35" spans="1:16" ht="18.75">
      <c r="A35" s="15">
        <v>45270</v>
      </c>
      <c r="B35" s="16">
        <v>38.6</v>
      </c>
      <c r="C35" s="17">
        <v>151.20000000000002</v>
      </c>
      <c r="D35" s="17">
        <v>226.79999999999998</v>
      </c>
      <c r="E35" s="17">
        <v>214.8</v>
      </c>
      <c r="F35" s="17">
        <v>307.7</v>
      </c>
      <c r="G35" s="17">
        <v>203.59999999999997</v>
      </c>
      <c r="H35" s="17">
        <v>106.49999999999999</v>
      </c>
      <c r="I35" s="17">
        <v>0</v>
      </c>
      <c r="J35" s="17">
        <v>8</v>
      </c>
      <c r="K35" s="17">
        <v>18</v>
      </c>
      <c r="L35" s="17">
        <v>0</v>
      </c>
      <c r="M35" s="18">
        <v>34</v>
      </c>
      <c r="N35" s="19">
        <v>1309.2</v>
      </c>
      <c r="O35" s="20">
        <v>91</v>
      </c>
      <c r="P35" s="14">
        <v>1750.3</v>
      </c>
    </row>
    <row r="36" spans="1:16" ht="18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  <c r="O36" s="20"/>
      <c r="P36" s="14"/>
    </row>
    <row r="37" spans="1:15" ht="18.75">
      <c r="A37" s="21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20"/>
    </row>
    <row r="38" spans="1:15" ht="21" customHeight="1">
      <c r="A38" s="22" t="s">
        <v>18</v>
      </c>
      <c r="B38" s="23">
        <f>+MAXA(B5:B37)</f>
        <v>220</v>
      </c>
      <c r="C38" s="23">
        <f aca="true" t="shared" si="1" ref="C38:M38">+MAXA(C5:C37)</f>
        <v>428.4</v>
      </c>
      <c r="D38" s="23">
        <f t="shared" si="1"/>
        <v>444</v>
      </c>
      <c r="E38" s="23">
        <f t="shared" si="1"/>
        <v>666.9</v>
      </c>
      <c r="F38" s="23">
        <f t="shared" si="1"/>
        <v>710.5</v>
      </c>
      <c r="G38" s="23">
        <f t="shared" si="1"/>
        <v>400.9</v>
      </c>
      <c r="H38" s="23">
        <f t="shared" si="1"/>
        <v>221.3</v>
      </c>
      <c r="I38" s="23">
        <f t="shared" si="1"/>
        <v>125.89999999999999</v>
      </c>
      <c r="J38" s="23">
        <f t="shared" si="1"/>
        <v>72.5</v>
      </c>
      <c r="K38" s="23">
        <f t="shared" si="1"/>
        <v>76.80000000000001</v>
      </c>
      <c r="L38" s="23">
        <f t="shared" si="1"/>
        <v>54.9</v>
      </c>
      <c r="M38" s="23">
        <f t="shared" si="1"/>
        <v>142.1</v>
      </c>
      <c r="N38" s="24">
        <f>+MAXA(N5:N37)</f>
        <v>2359.6000000000004</v>
      </c>
      <c r="O38" s="20">
        <f>MAX(O5:O37)</f>
        <v>126</v>
      </c>
    </row>
    <row r="39" spans="1:15" ht="21" customHeight="1">
      <c r="A39" s="22" t="s">
        <v>14</v>
      </c>
      <c r="B39" s="23">
        <f>AVERAGEA(B5:B37)</f>
        <v>112.71935483870965</v>
      </c>
      <c r="C39" s="23">
        <f aca="true" t="shared" si="2" ref="C39:M39">AVERAGEA(C5:C37)</f>
        <v>215.04516129032257</v>
      </c>
      <c r="D39" s="23">
        <f t="shared" si="2"/>
        <v>246.97419354838712</v>
      </c>
      <c r="E39" s="23">
        <f t="shared" si="2"/>
        <v>358.82903225806456</v>
      </c>
      <c r="F39" s="23">
        <f t="shared" si="2"/>
        <v>399.225806451613</v>
      </c>
      <c r="G39" s="23">
        <f t="shared" si="2"/>
        <v>236.54516129032257</v>
      </c>
      <c r="H39" s="23">
        <f t="shared" si="2"/>
        <v>84.47096774193547</v>
      </c>
      <c r="I39" s="23">
        <f t="shared" si="2"/>
        <v>25.548387096774196</v>
      </c>
      <c r="J39" s="23">
        <f t="shared" si="2"/>
        <v>9.412903225806453</v>
      </c>
      <c r="K39" s="23">
        <f t="shared" si="2"/>
        <v>16.567741935483877</v>
      </c>
      <c r="L39" s="23">
        <f t="shared" si="2"/>
        <v>6.416129032258065</v>
      </c>
      <c r="M39" s="23">
        <f t="shared" si="2"/>
        <v>38.5774193548387</v>
      </c>
      <c r="N39" s="24">
        <f>SUM(B39:M39)</f>
        <v>1750.3322580645163</v>
      </c>
      <c r="O39" s="20">
        <f>AVERAGE(O5:O37)</f>
        <v>101.2258064516129</v>
      </c>
    </row>
    <row r="40" spans="1:15" ht="18" customHeight="1">
      <c r="A40" s="25" t="s">
        <v>19</v>
      </c>
      <c r="B40" s="26">
        <f>+MINA(B5:B37)</f>
        <v>26.9</v>
      </c>
      <c r="C40" s="26">
        <f aca="true" t="shared" si="3" ref="C40:M40">+MINA(C5:C37)</f>
        <v>101.39999999999998</v>
      </c>
      <c r="D40" s="26">
        <f t="shared" si="3"/>
        <v>57.3</v>
      </c>
      <c r="E40" s="26">
        <f t="shared" si="3"/>
        <v>117.19999999999999</v>
      </c>
      <c r="F40" s="26">
        <f t="shared" si="3"/>
        <v>159.50000000000003</v>
      </c>
      <c r="G40" s="26">
        <f t="shared" si="3"/>
        <v>112.9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7">
        <f>+MINA(N5:N37)</f>
        <v>1157.4</v>
      </c>
      <c r="O40" s="28">
        <f>MIN(O5:O37)</f>
        <v>71</v>
      </c>
    </row>
    <row r="41" spans="1:15" ht="18" customHeight="1">
      <c r="A41" s="29" t="s">
        <v>20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</row>
    <row r="42" spans="1:15" ht="18" customHeight="1">
      <c r="A42" s="37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4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</row>
    <row r="44" spans="1:15" ht="21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 t="s">
        <v>20</v>
      </c>
    </row>
    <row r="45" spans="1:15" ht="18.75">
      <c r="A45" s="36"/>
      <c r="B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4"/>
    </row>
  </sheetData>
  <sheetProtection/>
  <mergeCells count="2">
    <mergeCell ref="A2:O2"/>
    <mergeCell ref="A1:O1"/>
  </mergeCells>
  <printOptions/>
  <pageMargins left="0.5511811023622047" right="0" top="0.5905511811023623" bottom="0.5905511811023623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MANOON</dc:creator>
  <cp:keywords/>
  <dc:description/>
  <cp:lastModifiedBy>Noom</cp:lastModifiedBy>
  <cp:lastPrinted>2008-01-31T03:58:31Z</cp:lastPrinted>
  <dcterms:created xsi:type="dcterms:W3CDTF">1997-06-23T05:36:21Z</dcterms:created>
  <dcterms:modified xsi:type="dcterms:W3CDTF">2024-04-22T02:43:40Z</dcterms:modified>
  <cp:category/>
  <cp:version/>
  <cp:contentType/>
  <cp:contentStatus/>
</cp:coreProperties>
</file>