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สองแคว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<sst xmlns="http://schemas.openxmlformats.org/spreadsheetml/2006/main" count="23" uniqueCount="16">
  <si>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</si>
  <si>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</si>
  <si>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</si>
  <si>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</si>
  <si>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</si>
  <si>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</si>
  <si>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</si>
  <si>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</si>
  <si>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</si>
  <si>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</si>
  <si>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</si>
  <si>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</si>
  <si>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</si>
  <si>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</si>
  <si>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</si>
  <si>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ปี2552 ใช้ข้อมูลฝนของชป.น่าน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</si>
</sst>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#,##0.0_ ;\-#,##0.0\ "/>
    <numFmt numFmtId="190" formatCode="0.0_)"/>
    <numFmt numFmtId="191" formatCode="0_ ;\-0\ 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180" fontId="1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" fontId="50" fillId="36" borderId="11" xfId="0" applyNumberFormat="1" applyFont="1" applyFill="1" applyBorder="1" applyAlignment="1">
      <alignment horizontal="center" vertical="center"/>
    </xf>
    <xf numFmtId="180" fontId="50" fillId="0" borderId="10" xfId="0" applyNumberFormat="1" applyFont="1" applyFill="1" applyBorder="1" applyAlignment="1" applyProtection="1">
      <alignment/>
      <protection/>
    </xf>
    <xf numFmtId="1" fontId="51" fillId="36" borderId="11" xfId="0" applyNumberFormat="1" applyFont="1" applyFill="1" applyBorder="1" applyAlignment="1">
      <alignment horizontal="center" vertical="center"/>
    </xf>
    <xf numFmtId="180" fontId="51" fillId="0" borderId="10" xfId="0" applyNumberFormat="1" applyFont="1" applyFill="1" applyBorder="1" applyAlignment="1" applyProtection="1">
      <alignment/>
      <protection/>
    </xf>
    <xf numFmtId="1" fontId="1" fillId="36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6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อ.สองแคว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ข้อมูลอ้างอิง!$A$4:$A$36</c:f>
              <c:numCache>
                <c:ptCount val="33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2565</c:v>
                </c:pt>
              </c:numCache>
            </c:numRef>
          </c:cat>
          <c:val>
            <c:numRef>
              <c:f>ข้อมูลอ้างอิง!$B$4:$B$36</c:f>
              <c:numCache>
                <c:ptCount val="33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</c:v>
                </c:pt>
                <c:pt idx="27">
                  <c:v>1388.5</c:v>
                </c:pt>
                <c:pt idx="28">
                  <c:v>1619</c:v>
                </c:pt>
                <c:pt idx="29">
                  <c:v>1584</c:v>
                </c:pt>
                <c:pt idx="30">
                  <c:v>1259</c:v>
                </c:pt>
              </c:numCache>
            </c:numRef>
          </c:val>
        </c:ser>
        <c:gapWidth val="50"/>
        <c:axId val="42894683"/>
        <c:axId val="3598625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2204.8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ข้อมูลอ้างอิง!$D$4:$D$33</c:f>
              <c:numCache>
                <c:ptCount val="30"/>
                <c:pt idx="0">
                  <c:v>2204.833333333333</c:v>
                </c:pt>
                <c:pt idx="1">
                  <c:v>2204.833333333333</c:v>
                </c:pt>
                <c:pt idx="2">
                  <c:v>2204.833333333333</c:v>
                </c:pt>
                <c:pt idx="3">
                  <c:v>2204.833333333333</c:v>
                </c:pt>
                <c:pt idx="4">
                  <c:v>2204.833333333333</c:v>
                </c:pt>
                <c:pt idx="5">
                  <c:v>2204.833333333333</c:v>
                </c:pt>
                <c:pt idx="6">
                  <c:v>2204.833333333333</c:v>
                </c:pt>
                <c:pt idx="7">
                  <c:v>2204.833333333333</c:v>
                </c:pt>
                <c:pt idx="8">
                  <c:v>2204.833333333333</c:v>
                </c:pt>
                <c:pt idx="9">
                  <c:v>2204.833333333333</c:v>
                </c:pt>
                <c:pt idx="10">
                  <c:v>2204.833333333333</c:v>
                </c:pt>
                <c:pt idx="11">
                  <c:v>2204.833333333333</c:v>
                </c:pt>
                <c:pt idx="12">
                  <c:v>2204.833333333333</c:v>
                </c:pt>
                <c:pt idx="13">
                  <c:v>2204.833333333333</c:v>
                </c:pt>
                <c:pt idx="14">
                  <c:v>2204.833333333333</c:v>
                </c:pt>
                <c:pt idx="15">
                  <c:v>2204.833333333333</c:v>
                </c:pt>
                <c:pt idx="16">
                  <c:v>2204.833333333333</c:v>
                </c:pt>
                <c:pt idx="17">
                  <c:v>2204.833333333333</c:v>
                </c:pt>
                <c:pt idx="18">
                  <c:v>2204.833333333333</c:v>
                </c:pt>
                <c:pt idx="19">
                  <c:v>2204.833333333333</c:v>
                </c:pt>
                <c:pt idx="20">
                  <c:v>2204.833333333333</c:v>
                </c:pt>
                <c:pt idx="21">
                  <c:v>2204.833333333333</c:v>
                </c:pt>
                <c:pt idx="22">
                  <c:v>2204.833333333333</c:v>
                </c:pt>
                <c:pt idx="23">
                  <c:v>2204.833333333333</c:v>
                </c:pt>
                <c:pt idx="24">
                  <c:v>2204.833333333333</c:v>
                </c:pt>
                <c:pt idx="25">
                  <c:v>2204.833333333333</c:v>
                </c:pt>
                <c:pt idx="26">
                  <c:v>2204.833333333333</c:v>
                </c:pt>
                <c:pt idx="27">
                  <c:v>2204.833333333333</c:v>
                </c:pt>
                <c:pt idx="28">
                  <c:v>2204.833333333333</c:v>
                </c:pt>
                <c:pt idx="29">
                  <c:v>2204.833333333333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2030.2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ข้อมูลอ้างอิง!$E$4:$E$33</c:f>
              <c:numCache>
                <c:ptCount val="30"/>
                <c:pt idx="0">
                  <c:v>2030.2105333333332</c:v>
                </c:pt>
                <c:pt idx="1">
                  <c:v>2030.2105333333332</c:v>
                </c:pt>
                <c:pt idx="2">
                  <c:v>2030.2105333333332</c:v>
                </c:pt>
                <c:pt idx="3">
                  <c:v>2030.2105333333332</c:v>
                </c:pt>
                <c:pt idx="4">
                  <c:v>2030.2105333333332</c:v>
                </c:pt>
                <c:pt idx="5">
                  <c:v>2030.2105333333332</c:v>
                </c:pt>
                <c:pt idx="6">
                  <c:v>2030.2105333333332</c:v>
                </c:pt>
                <c:pt idx="7">
                  <c:v>2030.2105333333332</c:v>
                </c:pt>
                <c:pt idx="8">
                  <c:v>2030.2105333333332</c:v>
                </c:pt>
                <c:pt idx="9">
                  <c:v>2030.2105333333332</c:v>
                </c:pt>
                <c:pt idx="10">
                  <c:v>2030.2105333333332</c:v>
                </c:pt>
                <c:pt idx="11">
                  <c:v>2030.2105333333332</c:v>
                </c:pt>
                <c:pt idx="12">
                  <c:v>2030.2105333333332</c:v>
                </c:pt>
                <c:pt idx="13">
                  <c:v>2030.2105333333332</c:v>
                </c:pt>
                <c:pt idx="14">
                  <c:v>2030.2105333333332</c:v>
                </c:pt>
                <c:pt idx="15">
                  <c:v>2030.2105333333332</c:v>
                </c:pt>
                <c:pt idx="16">
                  <c:v>2030.2105333333332</c:v>
                </c:pt>
                <c:pt idx="17">
                  <c:v>2030.2105333333332</c:v>
                </c:pt>
                <c:pt idx="18">
                  <c:v>2030.2105333333332</c:v>
                </c:pt>
                <c:pt idx="19">
                  <c:v>2030.2105333333332</c:v>
                </c:pt>
                <c:pt idx="20">
                  <c:v>2030.2105333333332</c:v>
                </c:pt>
                <c:pt idx="21">
                  <c:v>2030.2105333333332</c:v>
                </c:pt>
                <c:pt idx="22">
                  <c:v>2030.2105333333332</c:v>
                </c:pt>
                <c:pt idx="23">
                  <c:v>2030.2105333333332</c:v>
                </c:pt>
                <c:pt idx="24">
                  <c:v>2030.2105333333332</c:v>
                </c:pt>
                <c:pt idx="25">
                  <c:v>2030.2105333333332</c:v>
                </c:pt>
                <c:pt idx="26">
                  <c:v>2030.2105333333332</c:v>
                </c:pt>
                <c:pt idx="27">
                  <c:v>2030.2105333333332</c:v>
                </c:pt>
                <c:pt idx="28">
                  <c:v>2030.2105333333332</c:v>
                </c:pt>
                <c:pt idx="29">
                  <c:v>2030.2105333333332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1763.9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ข้อมูลอ้างอิง!$C$4:$C$33</c:f>
              <c:numCache>
                <c:ptCount val="30"/>
                <c:pt idx="0">
                  <c:v>1763.8666666666666</c:v>
                </c:pt>
                <c:pt idx="1">
                  <c:v>1763.8666666666666</c:v>
                </c:pt>
                <c:pt idx="2">
                  <c:v>1763.8666666666666</c:v>
                </c:pt>
                <c:pt idx="3">
                  <c:v>1763.8666666666666</c:v>
                </c:pt>
                <c:pt idx="4">
                  <c:v>1763.8666666666666</c:v>
                </c:pt>
                <c:pt idx="5">
                  <c:v>1763.8666666666666</c:v>
                </c:pt>
                <c:pt idx="6">
                  <c:v>1763.8666666666666</c:v>
                </c:pt>
                <c:pt idx="7">
                  <c:v>1763.8666666666666</c:v>
                </c:pt>
                <c:pt idx="8">
                  <c:v>1763.8666666666666</c:v>
                </c:pt>
                <c:pt idx="9">
                  <c:v>1763.8666666666666</c:v>
                </c:pt>
                <c:pt idx="10">
                  <c:v>1763.8666666666666</c:v>
                </c:pt>
                <c:pt idx="11">
                  <c:v>1763.8666666666666</c:v>
                </c:pt>
                <c:pt idx="12">
                  <c:v>1763.8666666666666</c:v>
                </c:pt>
                <c:pt idx="13">
                  <c:v>1763.8666666666666</c:v>
                </c:pt>
                <c:pt idx="14">
                  <c:v>1763.8666666666666</c:v>
                </c:pt>
                <c:pt idx="15">
                  <c:v>1763.8666666666666</c:v>
                </c:pt>
                <c:pt idx="16">
                  <c:v>1763.8666666666666</c:v>
                </c:pt>
                <c:pt idx="17">
                  <c:v>1763.8666666666666</c:v>
                </c:pt>
                <c:pt idx="18">
                  <c:v>1763.8666666666666</c:v>
                </c:pt>
                <c:pt idx="19">
                  <c:v>1763.8666666666666</c:v>
                </c:pt>
                <c:pt idx="20">
                  <c:v>1763.8666666666666</c:v>
                </c:pt>
                <c:pt idx="21">
                  <c:v>1763.8666666666666</c:v>
                </c:pt>
                <c:pt idx="22">
                  <c:v>1763.8666666666666</c:v>
                </c:pt>
                <c:pt idx="23">
                  <c:v>1763.8666666666666</c:v>
                </c:pt>
                <c:pt idx="24">
                  <c:v>1763.8666666666666</c:v>
                </c:pt>
                <c:pt idx="25">
                  <c:v>1763.8666666666666</c:v>
                </c:pt>
                <c:pt idx="26">
                  <c:v>1763.8666666666666</c:v>
                </c:pt>
                <c:pt idx="27">
                  <c:v>1763.8666666666666</c:v>
                </c:pt>
                <c:pt idx="28">
                  <c:v>1763.8666666666666</c:v>
                </c:pt>
                <c:pt idx="29">
                  <c:v>1763.8666666666666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1497.5 มม.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ข้อมูลอ้างอิง!$J$4:$J$33</c:f>
              <c:numCache>
                <c:ptCount val="30"/>
                <c:pt idx="0">
                  <c:v>1497.5228</c:v>
                </c:pt>
                <c:pt idx="1">
                  <c:v>1497.5228</c:v>
                </c:pt>
                <c:pt idx="2">
                  <c:v>1497.5228</c:v>
                </c:pt>
                <c:pt idx="3">
                  <c:v>1497.5228</c:v>
                </c:pt>
                <c:pt idx="4">
                  <c:v>1497.5228</c:v>
                </c:pt>
                <c:pt idx="5">
                  <c:v>1497.5228</c:v>
                </c:pt>
                <c:pt idx="6">
                  <c:v>1497.5228</c:v>
                </c:pt>
                <c:pt idx="7">
                  <c:v>1497.5228</c:v>
                </c:pt>
                <c:pt idx="8">
                  <c:v>1497.5228</c:v>
                </c:pt>
                <c:pt idx="9">
                  <c:v>1497.5228</c:v>
                </c:pt>
                <c:pt idx="10">
                  <c:v>1497.5228</c:v>
                </c:pt>
                <c:pt idx="11">
                  <c:v>1497.5228</c:v>
                </c:pt>
                <c:pt idx="12">
                  <c:v>1497.5228</c:v>
                </c:pt>
                <c:pt idx="13">
                  <c:v>1497.5228</c:v>
                </c:pt>
                <c:pt idx="14">
                  <c:v>1497.5228</c:v>
                </c:pt>
                <c:pt idx="15">
                  <c:v>1497.5228</c:v>
                </c:pt>
                <c:pt idx="16">
                  <c:v>1497.5228</c:v>
                </c:pt>
                <c:pt idx="17">
                  <c:v>1497.5228</c:v>
                </c:pt>
                <c:pt idx="18">
                  <c:v>1497.5228</c:v>
                </c:pt>
                <c:pt idx="19">
                  <c:v>1497.5228</c:v>
                </c:pt>
                <c:pt idx="20">
                  <c:v>1497.5228</c:v>
                </c:pt>
                <c:pt idx="21">
                  <c:v>1497.5228</c:v>
                </c:pt>
                <c:pt idx="22">
                  <c:v>1497.5228</c:v>
                </c:pt>
                <c:pt idx="23">
                  <c:v>1497.5228</c:v>
                </c:pt>
                <c:pt idx="24">
                  <c:v>1497.5228</c:v>
                </c:pt>
                <c:pt idx="25">
                  <c:v>1497.5228</c:v>
                </c:pt>
                <c:pt idx="26">
                  <c:v>1497.5228</c:v>
                </c:pt>
                <c:pt idx="27">
                  <c:v>1497.5228</c:v>
                </c:pt>
                <c:pt idx="28">
                  <c:v>1497.5228</c:v>
                </c:pt>
                <c:pt idx="29">
                  <c:v>1497.5228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322.9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ข้อมูลอ้างอิง!$K$4:$K$33</c:f>
              <c:numCache>
                <c:ptCount val="30"/>
                <c:pt idx="0">
                  <c:v>1322.8999999999999</c:v>
                </c:pt>
                <c:pt idx="1">
                  <c:v>1322.8999999999999</c:v>
                </c:pt>
                <c:pt idx="2">
                  <c:v>1322.8999999999999</c:v>
                </c:pt>
                <c:pt idx="3">
                  <c:v>1322.8999999999999</c:v>
                </c:pt>
                <c:pt idx="4">
                  <c:v>1322.8999999999999</c:v>
                </c:pt>
                <c:pt idx="5">
                  <c:v>1322.8999999999999</c:v>
                </c:pt>
                <c:pt idx="6">
                  <c:v>1322.8999999999999</c:v>
                </c:pt>
                <c:pt idx="7">
                  <c:v>1322.8999999999999</c:v>
                </c:pt>
                <c:pt idx="8">
                  <c:v>1322.8999999999999</c:v>
                </c:pt>
                <c:pt idx="9">
                  <c:v>1322.8999999999999</c:v>
                </c:pt>
                <c:pt idx="10">
                  <c:v>1322.8999999999999</c:v>
                </c:pt>
                <c:pt idx="11">
                  <c:v>1322.8999999999999</c:v>
                </c:pt>
                <c:pt idx="12">
                  <c:v>1322.8999999999999</c:v>
                </c:pt>
                <c:pt idx="13">
                  <c:v>1322.8999999999999</c:v>
                </c:pt>
                <c:pt idx="14">
                  <c:v>1322.8999999999999</c:v>
                </c:pt>
                <c:pt idx="15">
                  <c:v>1322.8999999999999</c:v>
                </c:pt>
                <c:pt idx="16">
                  <c:v>1322.8999999999999</c:v>
                </c:pt>
                <c:pt idx="17">
                  <c:v>1322.8999999999999</c:v>
                </c:pt>
                <c:pt idx="18">
                  <c:v>1322.8999999999999</c:v>
                </c:pt>
                <c:pt idx="19">
                  <c:v>1322.8999999999999</c:v>
                </c:pt>
                <c:pt idx="20">
                  <c:v>1322.8999999999999</c:v>
                </c:pt>
                <c:pt idx="21">
                  <c:v>1322.8999999999999</c:v>
                </c:pt>
                <c:pt idx="22">
                  <c:v>1322.8999999999999</c:v>
                </c:pt>
                <c:pt idx="23">
                  <c:v>1322.8999999999999</c:v>
                </c:pt>
                <c:pt idx="24">
                  <c:v>1322.8999999999999</c:v>
                </c:pt>
                <c:pt idx="25">
                  <c:v>1322.8999999999999</c:v>
                </c:pt>
                <c:pt idx="26">
                  <c:v>1322.8999999999999</c:v>
                </c:pt>
                <c:pt idx="27">
                  <c:v>1322.8999999999999</c:v>
                </c:pt>
                <c:pt idx="28">
                  <c:v>1322.8999999999999</c:v>
                </c:pt>
                <c:pt idx="29">
                  <c:v>1322.8999999999999</c:v>
                </c:pt>
              </c:numCache>
            </c:numRef>
          </c:val>
          <c:smooth val="0"/>
        </c:ser>
        <c:axId val="42894683"/>
        <c:axId val="35986256"/>
      </c:lineChart>
      <c:catAx>
        <c:axId val="4289468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5986256"/>
        <c:crosses val="autoZero"/>
        <c:auto val="1"/>
        <c:lblOffset val="100"/>
        <c:tickLblSkip val="1"/>
        <c:noMultiLvlLbl val="0"/>
      </c:catAx>
      <c:valAx>
        <c:axId val="3598625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2894683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9">
          <cell r="C29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22">
      <selection activeCell="N36" sqref="N3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3" t="s">
        <v>5</v>
      </c>
      <c r="H1" s="43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1">
        <v>2536</v>
      </c>
      <c r="B4" s="23">
        <v>1692.7</v>
      </c>
      <c r="C4" s="24">
        <f>B37</f>
        <v>1763.8666666666666</v>
      </c>
      <c r="D4" s="25">
        <f>+C4*0.25+C4</f>
        <v>2204.833333333333</v>
      </c>
      <c r="E4" s="24">
        <f>+C4*0.151+C4</f>
        <v>2030.2105333333332</v>
      </c>
      <c r="F4" s="24">
        <f>+C4*0.051+C4</f>
        <v>1853.8238666666666</v>
      </c>
      <c r="G4" s="26">
        <f>+C4*0.05+C4</f>
        <v>1852.06</v>
      </c>
      <c r="H4" s="26">
        <f>+C4-(C4*0.05)</f>
        <v>1675.6733333333332</v>
      </c>
      <c r="I4" s="24">
        <f>+C4-(C4*0.051)</f>
        <v>1673.9094666666665</v>
      </c>
      <c r="J4" s="24">
        <f>+C4-(C4*0.151)</f>
        <v>1497.5228</v>
      </c>
      <c r="K4" s="27">
        <f>+C4-(C4*0.25)</f>
        <v>1322.8999999999999</v>
      </c>
    </row>
    <row r="5" spans="1:11" ht="12.75">
      <c r="A5" s="31">
        <v>2537</v>
      </c>
      <c r="B5" s="23">
        <v>2015.8</v>
      </c>
      <c r="C5" s="24">
        <f aca="true" t="shared" si="0" ref="C5:C15">C4</f>
        <v>1763.8666666666666</v>
      </c>
      <c r="D5" s="25">
        <f aca="true" t="shared" si="1" ref="D5:D31">+C5*0.25+C5</f>
        <v>2204.833333333333</v>
      </c>
      <c r="E5" s="24">
        <f aca="true" t="shared" si="2" ref="E5:E30">+C5*0.151+C5</f>
        <v>2030.2105333333332</v>
      </c>
      <c r="F5" s="24">
        <f aca="true" t="shared" si="3" ref="F5:F30">+C5*0.051+C5</f>
        <v>1853.8238666666666</v>
      </c>
      <c r="G5" s="26">
        <f aca="true" t="shared" si="4" ref="G5:G30">+C5*0.05+C5</f>
        <v>1852.06</v>
      </c>
      <c r="H5" s="26">
        <f aca="true" t="shared" si="5" ref="H5:H30">+C5-(C5*0.05)</f>
        <v>1675.6733333333332</v>
      </c>
      <c r="I5" s="24">
        <f aca="true" t="shared" si="6" ref="I5:I30">+C5-(C5*0.051)</f>
        <v>1673.9094666666665</v>
      </c>
      <c r="J5" s="24">
        <f aca="true" t="shared" si="7" ref="J5:J30">+C5-(C5*0.151)</f>
        <v>1497.5228</v>
      </c>
      <c r="K5" s="27">
        <f aca="true" t="shared" si="8" ref="K5:K30">+C5-(C5*0.25)</f>
        <v>1322.8999999999999</v>
      </c>
    </row>
    <row r="6" spans="1:11" ht="12.75">
      <c r="A6" s="31">
        <v>2538</v>
      </c>
      <c r="B6" s="23">
        <v>2359.6</v>
      </c>
      <c r="C6" s="24">
        <f t="shared" si="0"/>
        <v>1763.8666666666666</v>
      </c>
      <c r="D6" s="25">
        <f t="shared" si="1"/>
        <v>2204.833333333333</v>
      </c>
      <c r="E6" s="24">
        <f t="shared" si="2"/>
        <v>2030.2105333333332</v>
      </c>
      <c r="F6" s="24">
        <f t="shared" si="3"/>
        <v>1853.8238666666666</v>
      </c>
      <c r="G6" s="26">
        <f t="shared" si="4"/>
        <v>1852.06</v>
      </c>
      <c r="H6" s="26">
        <f t="shared" si="5"/>
        <v>1675.6733333333332</v>
      </c>
      <c r="I6" s="24">
        <f t="shared" si="6"/>
        <v>1673.9094666666665</v>
      </c>
      <c r="J6" s="24">
        <f t="shared" si="7"/>
        <v>1497.5228</v>
      </c>
      <c r="K6" s="27">
        <f t="shared" si="8"/>
        <v>1322.8999999999999</v>
      </c>
    </row>
    <row r="7" spans="1:11" ht="12.75">
      <c r="A7" s="31">
        <v>2539</v>
      </c>
      <c r="B7" s="23">
        <v>2098.8</v>
      </c>
      <c r="C7" s="24">
        <f t="shared" si="0"/>
        <v>1763.8666666666666</v>
      </c>
      <c r="D7" s="25">
        <f t="shared" si="1"/>
        <v>2204.833333333333</v>
      </c>
      <c r="E7" s="24">
        <f t="shared" si="2"/>
        <v>2030.2105333333332</v>
      </c>
      <c r="F7" s="24">
        <f t="shared" si="3"/>
        <v>1853.8238666666666</v>
      </c>
      <c r="G7" s="26">
        <f t="shared" si="4"/>
        <v>1852.06</v>
      </c>
      <c r="H7" s="26">
        <f t="shared" si="5"/>
        <v>1675.6733333333332</v>
      </c>
      <c r="I7" s="24">
        <f t="shared" si="6"/>
        <v>1673.9094666666665</v>
      </c>
      <c r="J7" s="24">
        <f t="shared" si="7"/>
        <v>1497.5228</v>
      </c>
      <c r="K7" s="27">
        <f t="shared" si="8"/>
        <v>1322.8999999999999</v>
      </c>
    </row>
    <row r="8" spans="1:11" ht="12.75">
      <c r="A8" s="31">
        <v>2540</v>
      </c>
      <c r="B8" s="23">
        <v>1556.1</v>
      </c>
      <c r="C8" s="24">
        <f t="shared" si="0"/>
        <v>1763.8666666666666</v>
      </c>
      <c r="D8" s="25">
        <f t="shared" si="1"/>
        <v>2204.833333333333</v>
      </c>
      <c r="E8" s="24">
        <f t="shared" si="2"/>
        <v>2030.2105333333332</v>
      </c>
      <c r="F8" s="24">
        <f t="shared" si="3"/>
        <v>1853.8238666666666</v>
      </c>
      <c r="G8" s="26">
        <f t="shared" si="4"/>
        <v>1852.06</v>
      </c>
      <c r="H8" s="26">
        <f t="shared" si="5"/>
        <v>1675.6733333333332</v>
      </c>
      <c r="I8" s="24">
        <f t="shared" si="6"/>
        <v>1673.9094666666665</v>
      </c>
      <c r="J8" s="24">
        <f t="shared" si="7"/>
        <v>1497.5228</v>
      </c>
      <c r="K8" s="27">
        <f t="shared" si="8"/>
        <v>1322.8999999999999</v>
      </c>
    </row>
    <row r="9" spans="1:11" ht="12.75">
      <c r="A9" s="31">
        <v>2541</v>
      </c>
      <c r="B9" s="23">
        <v>1436.6</v>
      </c>
      <c r="C9" s="24">
        <f t="shared" si="0"/>
        <v>1763.8666666666666</v>
      </c>
      <c r="D9" s="25">
        <f t="shared" si="1"/>
        <v>2204.833333333333</v>
      </c>
      <c r="E9" s="24">
        <f t="shared" si="2"/>
        <v>2030.2105333333332</v>
      </c>
      <c r="F9" s="24">
        <f t="shared" si="3"/>
        <v>1853.8238666666666</v>
      </c>
      <c r="G9" s="26">
        <f t="shared" si="4"/>
        <v>1852.06</v>
      </c>
      <c r="H9" s="26">
        <f t="shared" si="5"/>
        <v>1675.6733333333332</v>
      </c>
      <c r="I9" s="24">
        <f t="shared" si="6"/>
        <v>1673.9094666666665</v>
      </c>
      <c r="J9" s="24">
        <f t="shared" si="7"/>
        <v>1497.5228</v>
      </c>
      <c r="K9" s="27">
        <f t="shared" si="8"/>
        <v>1322.8999999999999</v>
      </c>
    </row>
    <row r="10" spans="1:11" ht="12.75">
      <c r="A10" s="31">
        <v>2542</v>
      </c>
      <c r="B10" s="23">
        <v>1912.6</v>
      </c>
      <c r="C10" s="24">
        <f t="shared" si="0"/>
        <v>1763.8666666666666</v>
      </c>
      <c r="D10" s="25">
        <f t="shared" si="1"/>
        <v>2204.833333333333</v>
      </c>
      <c r="E10" s="24">
        <f t="shared" si="2"/>
        <v>2030.2105333333332</v>
      </c>
      <c r="F10" s="24">
        <f t="shared" si="3"/>
        <v>1853.8238666666666</v>
      </c>
      <c r="G10" s="26">
        <f t="shared" si="4"/>
        <v>1852.06</v>
      </c>
      <c r="H10" s="26">
        <f t="shared" si="5"/>
        <v>1675.6733333333332</v>
      </c>
      <c r="I10" s="24">
        <f t="shared" si="6"/>
        <v>1673.9094666666665</v>
      </c>
      <c r="J10" s="24">
        <f t="shared" si="7"/>
        <v>1497.5228</v>
      </c>
      <c r="K10" s="27">
        <f t="shared" si="8"/>
        <v>1322.8999999999999</v>
      </c>
    </row>
    <row r="11" spans="1:11" ht="12.75">
      <c r="A11" s="31">
        <v>2543</v>
      </c>
      <c r="B11" s="23">
        <v>1924.7</v>
      </c>
      <c r="C11" s="24">
        <f t="shared" si="0"/>
        <v>1763.8666666666666</v>
      </c>
      <c r="D11" s="25">
        <f t="shared" si="1"/>
        <v>2204.833333333333</v>
      </c>
      <c r="E11" s="24">
        <f t="shared" si="2"/>
        <v>2030.2105333333332</v>
      </c>
      <c r="F11" s="24">
        <f t="shared" si="3"/>
        <v>1853.8238666666666</v>
      </c>
      <c r="G11" s="26">
        <f t="shared" si="4"/>
        <v>1852.06</v>
      </c>
      <c r="H11" s="26">
        <f t="shared" si="5"/>
        <v>1675.6733333333332</v>
      </c>
      <c r="I11" s="24">
        <f t="shared" si="6"/>
        <v>1673.9094666666665</v>
      </c>
      <c r="J11" s="24">
        <f t="shared" si="7"/>
        <v>1497.5228</v>
      </c>
      <c r="K11" s="27">
        <f t="shared" si="8"/>
        <v>1322.8999999999999</v>
      </c>
    </row>
    <row r="12" spans="1:11" ht="12.75">
      <c r="A12" s="31">
        <v>2544</v>
      </c>
      <c r="B12" s="23">
        <v>1949.2</v>
      </c>
      <c r="C12" s="24">
        <f t="shared" si="0"/>
        <v>1763.8666666666666</v>
      </c>
      <c r="D12" s="25">
        <f t="shared" si="1"/>
        <v>2204.833333333333</v>
      </c>
      <c r="E12" s="24">
        <f t="shared" si="2"/>
        <v>2030.2105333333332</v>
      </c>
      <c r="F12" s="24">
        <f t="shared" si="3"/>
        <v>1853.8238666666666</v>
      </c>
      <c r="G12" s="26">
        <f t="shared" si="4"/>
        <v>1852.06</v>
      </c>
      <c r="H12" s="26">
        <f t="shared" si="5"/>
        <v>1675.6733333333332</v>
      </c>
      <c r="I12" s="24">
        <f t="shared" si="6"/>
        <v>1673.9094666666665</v>
      </c>
      <c r="J12" s="24">
        <f t="shared" si="7"/>
        <v>1497.5228</v>
      </c>
      <c r="K12" s="27">
        <f t="shared" si="8"/>
        <v>1322.8999999999999</v>
      </c>
    </row>
    <row r="13" spans="1:11" ht="12.75">
      <c r="A13" s="31">
        <v>2545</v>
      </c>
      <c r="B13" s="23">
        <v>2017.8</v>
      </c>
      <c r="C13" s="24">
        <f t="shared" si="0"/>
        <v>1763.8666666666666</v>
      </c>
      <c r="D13" s="25">
        <f t="shared" si="1"/>
        <v>2204.833333333333</v>
      </c>
      <c r="E13" s="24">
        <f t="shared" si="2"/>
        <v>2030.2105333333332</v>
      </c>
      <c r="F13" s="24">
        <f t="shared" si="3"/>
        <v>1853.8238666666666</v>
      </c>
      <c r="G13" s="26">
        <f t="shared" si="4"/>
        <v>1852.06</v>
      </c>
      <c r="H13" s="26">
        <f t="shared" si="5"/>
        <v>1675.6733333333332</v>
      </c>
      <c r="I13" s="24">
        <f t="shared" si="6"/>
        <v>1673.9094666666665</v>
      </c>
      <c r="J13" s="24">
        <f t="shared" si="7"/>
        <v>1497.5228</v>
      </c>
      <c r="K13" s="27">
        <f t="shared" si="8"/>
        <v>1322.8999999999999</v>
      </c>
    </row>
    <row r="14" spans="1:11" ht="12.75">
      <c r="A14" s="31">
        <v>2546</v>
      </c>
      <c r="B14" s="23">
        <v>1223.1</v>
      </c>
      <c r="C14" s="24">
        <f t="shared" si="0"/>
        <v>1763.8666666666666</v>
      </c>
      <c r="D14" s="25">
        <f t="shared" si="1"/>
        <v>2204.833333333333</v>
      </c>
      <c r="E14" s="24">
        <f t="shared" si="2"/>
        <v>2030.2105333333332</v>
      </c>
      <c r="F14" s="24">
        <f t="shared" si="3"/>
        <v>1853.8238666666666</v>
      </c>
      <c r="G14" s="26">
        <f t="shared" si="4"/>
        <v>1852.06</v>
      </c>
      <c r="H14" s="26">
        <f t="shared" si="5"/>
        <v>1675.6733333333332</v>
      </c>
      <c r="I14" s="24">
        <f t="shared" si="6"/>
        <v>1673.9094666666665</v>
      </c>
      <c r="J14" s="24">
        <f t="shared" si="7"/>
        <v>1497.5228</v>
      </c>
      <c r="K14" s="27">
        <f t="shared" si="8"/>
        <v>1322.8999999999999</v>
      </c>
    </row>
    <row r="15" spans="1:11" ht="12.75">
      <c r="A15" s="31">
        <v>2547</v>
      </c>
      <c r="B15" s="32">
        <v>2138.1</v>
      </c>
      <c r="C15" s="30">
        <f t="shared" si="0"/>
        <v>1763.8666666666666</v>
      </c>
      <c r="D15" s="25">
        <f t="shared" si="1"/>
        <v>2204.833333333333</v>
      </c>
      <c r="E15" s="30">
        <f t="shared" si="2"/>
        <v>2030.2105333333332</v>
      </c>
      <c r="F15" s="30">
        <f t="shared" si="3"/>
        <v>1853.8238666666666</v>
      </c>
      <c r="G15" s="26">
        <f t="shared" si="4"/>
        <v>1852.06</v>
      </c>
      <c r="H15" s="26">
        <f t="shared" si="5"/>
        <v>1675.6733333333332</v>
      </c>
      <c r="I15" s="30">
        <f t="shared" si="6"/>
        <v>1673.9094666666665</v>
      </c>
      <c r="J15" s="30">
        <f t="shared" si="7"/>
        <v>1497.5228</v>
      </c>
      <c r="K15" s="27">
        <f t="shared" si="8"/>
        <v>1322.8999999999999</v>
      </c>
    </row>
    <row r="16" spans="1:11" ht="12.75">
      <c r="A16" s="31">
        <v>2548</v>
      </c>
      <c r="B16" s="32">
        <v>1977.7</v>
      </c>
      <c r="C16" s="30">
        <f aca="true" t="shared" si="9" ref="C16:C30">C15</f>
        <v>1763.8666666666666</v>
      </c>
      <c r="D16" s="25">
        <f t="shared" si="1"/>
        <v>2204.833333333333</v>
      </c>
      <c r="E16" s="30">
        <f t="shared" si="2"/>
        <v>2030.2105333333332</v>
      </c>
      <c r="F16" s="30">
        <f t="shared" si="3"/>
        <v>1853.8238666666666</v>
      </c>
      <c r="G16" s="26">
        <f t="shared" si="4"/>
        <v>1852.06</v>
      </c>
      <c r="H16" s="26">
        <f t="shared" si="5"/>
        <v>1675.6733333333332</v>
      </c>
      <c r="I16" s="30">
        <f t="shared" si="6"/>
        <v>1673.9094666666665</v>
      </c>
      <c r="J16" s="30">
        <f t="shared" si="7"/>
        <v>1497.5228</v>
      </c>
      <c r="K16" s="27">
        <f t="shared" si="8"/>
        <v>1322.8999999999999</v>
      </c>
    </row>
    <row r="17" spans="1:11" ht="12.75">
      <c r="A17" s="31">
        <v>2549</v>
      </c>
      <c r="B17" s="32">
        <v>1963.1</v>
      </c>
      <c r="C17" s="30">
        <f t="shared" si="9"/>
        <v>1763.8666666666666</v>
      </c>
      <c r="D17" s="25">
        <f t="shared" si="1"/>
        <v>2204.833333333333</v>
      </c>
      <c r="E17" s="30">
        <f t="shared" si="2"/>
        <v>2030.2105333333332</v>
      </c>
      <c r="F17" s="30">
        <f t="shared" si="3"/>
        <v>1853.8238666666666</v>
      </c>
      <c r="G17" s="26">
        <f t="shared" si="4"/>
        <v>1852.06</v>
      </c>
      <c r="H17" s="26">
        <f t="shared" si="5"/>
        <v>1675.6733333333332</v>
      </c>
      <c r="I17" s="30">
        <f t="shared" si="6"/>
        <v>1673.9094666666665</v>
      </c>
      <c r="J17" s="30">
        <f t="shared" si="7"/>
        <v>1497.5228</v>
      </c>
      <c r="K17" s="27">
        <f t="shared" si="8"/>
        <v>1322.8999999999999</v>
      </c>
    </row>
    <row r="18" spans="1:11" ht="12.75">
      <c r="A18" s="31">
        <v>2550</v>
      </c>
      <c r="B18" s="23">
        <v>1740.8</v>
      </c>
      <c r="C18" s="24">
        <f t="shared" si="9"/>
        <v>1763.8666666666666</v>
      </c>
      <c r="D18" s="25">
        <f t="shared" si="1"/>
        <v>2204.833333333333</v>
      </c>
      <c r="E18" s="24">
        <f t="shared" si="2"/>
        <v>2030.2105333333332</v>
      </c>
      <c r="F18" s="24">
        <f t="shared" si="3"/>
        <v>1853.8238666666666</v>
      </c>
      <c r="G18" s="26">
        <f t="shared" si="4"/>
        <v>1852.06</v>
      </c>
      <c r="H18" s="26">
        <f t="shared" si="5"/>
        <v>1675.6733333333332</v>
      </c>
      <c r="I18" s="24">
        <f t="shared" si="6"/>
        <v>1673.9094666666665</v>
      </c>
      <c r="J18" s="24">
        <f t="shared" si="7"/>
        <v>1497.5228</v>
      </c>
      <c r="K18" s="27">
        <f t="shared" si="8"/>
        <v>1322.8999999999999</v>
      </c>
    </row>
    <row r="19" spans="1:11" ht="12.75">
      <c r="A19" s="31">
        <v>2551</v>
      </c>
      <c r="B19" s="23">
        <v>2129.2</v>
      </c>
      <c r="C19" s="24">
        <f t="shared" si="9"/>
        <v>1763.8666666666666</v>
      </c>
      <c r="D19" s="25">
        <f t="shared" si="1"/>
        <v>2204.833333333333</v>
      </c>
      <c r="E19" s="24">
        <f t="shared" si="2"/>
        <v>2030.2105333333332</v>
      </c>
      <c r="F19" s="24">
        <f t="shared" si="3"/>
        <v>1853.8238666666666</v>
      </c>
      <c r="G19" s="26">
        <f t="shared" si="4"/>
        <v>1852.06</v>
      </c>
      <c r="H19" s="26">
        <f t="shared" si="5"/>
        <v>1675.6733333333332</v>
      </c>
      <c r="I19" s="24">
        <f t="shared" si="6"/>
        <v>1673.9094666666665</v>
      </c>
      <c r="J19" s="24">
        <f t="shared" si="7"/>
        <v>1497.5228</v>
      </c>
      <c r="K19" s="27">
        <f t="shared" si="8"/>
        <v>1322.8999999999999</v>
      </c>
    </row>
    <row r="20" spans="1:11" ht="12.75">
      <c r="A20" s="31">
        <v>2552</v>
      </c>
      <c r="B20" s="23">
        <v>1447.6</v>
      </c>
      <c r="C20" s="24">
        <f t="shared" si="9"/>
        <v>1763.8666666666666</v>
      </c>
      <c r="D20" s="25">
        <f t="shared" si="1"/>
        <v>2204.833333333333</v>
      </c>
      <c r="E20" s="24">
        <f t="shared" si="2"/>
        <v>2030.2105333333332</v>
      </c>
      <c r="F20" s="24">
        <f t="shared" si="3"/>
        <v>1853.8238666666666</v>
      </c>
      <c r="G20" s="26">
        <f t="shared" si="4"/>
        <v>1852.06</v>
      </c>
      <c r="H20" s="26">
        <f t="shared" si="5"/>
        <v>1675.6733333333332</v>
      </c>
      <c r="I20" s="24">
        <f t="shared" si="6"/>
        <v>1673.9094666666665</v>
      </c>
      <c r="J20" s="24">
        <f t="shared" si="7"/>
        <v>1497.5228</v>
      </c>
      <c r="K20" s="27">
        <f t="shared" si="8"/>
        <v>1322.8999999999999</v>
      </c>
    </row>
    <row r="21" spans="1:11" ht="12.75">
      <c r="A21" s="31">
        <v>2553</v>
      </c>
      <c r="B21" s="23">
        <v>1950.5</v>
      </c>
      <c r="C21" s="24">
        <f t="shared" si="9"/>
        <v>1763.8666666666666</v>
      </c>
      <c r="D21" s="25">
        <f t="shared" si="1"/>
        <v>2204.833333333333</v>
      </c>
      <c r="E21" s="24">
        <f t="shared" si="2"/>
        <v>2030.2105333333332</v>
      </c>
      <c r="F21" s="24">
        <f t="shared" si="3"/>
        <v>1853.8238666666666</v>
      </c>
      <c r="G21" s="26">
        <f t="shared" si="4"/>
        <v>1852.06</v>
      </c>
      <c r="H21" s="26">
        <f t="shared" si="5"/>
        <v>1675.6733333333332</v>
      </c>
      <c r="I21" s="24">
        <f t="shared" si="6"/>
        <v>1673.9094666666665</v>
      </c>
      <c r="J21" s="24">
        <f t="shared" si="7"/>
        <v>1497.5228</v>
      </c>
      <c r="K21" s="27">
        <f t="shared" si="8"/>
        <v>1322.8999999999999</v>
      </c>
    </row>
    <row r="22" spans="1:11" ht="12.75">
      <c r="A22" s="31">
        <v>2554</v>
      </c>
      <c r="B22" s="23">
        <v>2323.9</v>
      </c>
      <c r="C22" s="24">
        <f t="shared" si="9"/>
        <v>1763.8666666666666</v>
      </c>
      <c r="D22" s="25">
        <f t="shared" si="1"/>
        <v>2204.833333333333</v>
      </c>
      <c r="E22" s="24">
        <f t="shared" si="2"/>
        <v>2030.2105333333332</v>
      </c>
      <c r="F22" s="24">
        <f t="shared" si="3"/>
        <v>1853.8238666666666</v>
      </c>
      <c r="G22" s="26">
        <f t="shared" si="4"/>
        <v>1852.06</v>
      </c>
      <c r="H22" s="26">
        <f t="shared" si="5"/>
        <v>1675.6733333333332</v>
      </c>
      <c r="I22" s="24">
        <f t="shared" si="6"/>
        <v>1673.9094666666665</v>
      </c>
      <c r="J22" s="24">
        <f t="shared" si="7"/>
        <v>1497.5228</v>
      </c>
      <c r="K22" s="27">
        <f t="shared" si="8"/>
        <v>1322.8999999999999</v>
      </c>
    </row>
    <row r="23" spans="1:11" ht="12.75">
      <c r="A23" s="31">
        <v>2555</v>
      </c>
      <c r="B23" s="23">
        <v>1716.9</v>
      </c>
      <c r="C23" s="24">
        <f t="shared" si="9"/>
        <v>1763.8666666666666</v>
      </c>
      <c r="D23" s="25">
        <f t="shared" si="1"/>
        <v>2204.833333333333</v>
      </c>
      <c r="E23" s="24">
        <f t="shared" si="2"/>
        <v>2030.2105333333332</v>
      </c>
      <c r="F23" s="24">
        <f t="shared" si="3"/>
        <v>1853.8238666666666</v>
      </c>
      <c r="G23" s="26">
        <f t="shared" si="4"/>
        <v>1852.06</v>
      </c>
      <c r="H23" s="26">
        <f t="shared" si="5"/>
        <v>1675.6733333333332</v>
      </c>
      <c r="I23" s="24">
        <f t="shared" si="6"/>
        <v>1673.9094666666665</v>
      </c>
      <c r="J23" s="24">
        <f t="shared" si="7"/>
        <v>1497.5228</v>
      </c>
      <c r="K23" s="27">
        <f t="shared" si="8"/>
        <v>1322.8999999999999</v>
      </c>
    </row>
    <row r="24" spans="1:11" ht="12.75">
      <c r="A24" s="31">
        <v>2556</v>
      </c>
      <c r="B24" s="23">
        <v>1555.6</v>
      </c>
      <c r="C24" s="24">
        <f t="shared" si="9"/>
        <v>1763.8666666666666</v>
      </c>
      <c r="D24" s="25">
        <f t="shared" si="1"/>
        <v>2204.833333333333</v>
      </c>
      <c r="E24" s="24">
        <f t="shared" si="2"/>
        <v>2030.2105333333332</v>
      </c>
      <c r="F24" s="24">
        <f t="shared" si="3"/>
        <v>1853.8238666666666</v>
      </c>
      <c r="G24" s="26">
        <f t="shared" si="4"/>
        <v>1852.06</v>
      </c>
      <c r="H24" s="26">
        <f t="shared" si="5"/>
        <v>1675.6733333333332</v>
      </c>
      <c r="I24" s="24">
        <f t="shared" si="6"/>
        <v>1673.9094666666665</v>
      </c>
      <c r="J24" s="24">
        <f t="shared" si="7"/>
        <v>1497.5228</v>
      </c>
      <c r="K24" s="27">
        <f t="shared" si="8"/>
        <v>1322.8999999999999</v>
      </c>
    </row>
    <row r="25" spans="1:11" ht="12.75">
      <c r="A25" s="31">
        <v>2557</v>
      </c>
      <c r="B25" s="23">
        <v>1557.2</v>
      </c>
      <c r="C25" s="24">
        <f t="shared" si="9"/>
        <v>1763.8666666666666</v>
      </c>
      <c r="D25" s="25">
        <f t="shared" si="1"/>
        <v>2204.833333333333</v>
      </c>
      <c r="E25" s="24">
        <f t="shared" si="2"/>
        <v>2030.2105333333332</v>
      </c>
      <c r="F25" s="24">
        <f t="shared" si="3"/>
        <v>1853.8238666666666</v>
      </c>
      <c r="G25" s="26">
        <f t="shared" si="4"/>
        <v>1852.06</v>
      </c>
      <c r="H25" s="26">
        <f t="shared" si="5"/>
        <v>1675.6733333333332</v>
      </c>
      <c r="I25" s="24">
        <f t="shared" si="6"/>
        <v>1673.9094666666665</v>
      </c>
      <c r="J25" s="24">
        <f t="shared" si="7"/>
        <v>1497.5228</v>
      </c>
      <c r="K25" s="27">
        <f t="shared" si="8"/>
        <v>1322.8999999999999</v>
      </c>
    </row>
    <row r="26" spans="1:11" ht="12.75">
      <c r="A26" s="31">
        <v>2558</v>
      </c>
      <c r="B26" s="23">
        <v>1306.5</v>
      </c>
      <c r="C26" s="24">
        <f t="shared" si="9"/>
        <v>1763.8666666666666</v>
      </c>
      <c r="D26" s="25">
        <f t="shared" si="1"/>
        <v>2204.833333333333</v>
      </c>
      <c r="E26" s="24">
        <f t="shared" si="2"/>
        <v>2030.2105333333332</v>
      </c>
      <c r="F26" s="24">
        <f t="shared" si="3"/>
        <v>1853.8238666666666</v>
      </c>
      <c r="G26" s="26">
        <f t="shared" si="4"/>
        <v>1852.06</v>
      </c>
      <c r="H26" s="26">
        <f t="shared" si="5"/>
        <v>1675.6733333333332</v>
      </c>
      <c r="I26" s="24">
        <f t="shared" si="6"/>
        <v>1673.9094666666665</v>
      </c>
      <c r="J26" s="24">
        <f t="shared" si="7"/>
        <v>1497.5228</v>
      </c>
      <c r="K26" s="27">
        <f t="shared" si="8"/>
        <v>1322.8999999999999</v>
      </c>
    </row>
    <row r="27" spans="1:11" ht="12.75">
      <c r="A27" s="31">
        <v>2559</v>
      </c>
      <c r="B27" s="23">
        <v>1562.8</v>
      </c>
      <c r="C27" s="24">
        <f t="shared" si="9"/>
        <v>1763.8666666666666</v>
      </c>
      <c r="D27" s="25">
        <f t="shared" si="1"/>
        <v>2204.833333333333</v>
      </c>
      <c r="E27" s="24">
        <f t="shared" si="2"/>
        <v>2030.2105333333332</v>
      </c>
      <c r="F27" s="24">
        <f t="shared" si="3"/>
        <v>1853.8238666666666</v>
      </c>
      <c r="G27" s="26">
        <f t="shared" si="4"/>
        <v>1852.06</v>
      </c>
      <c r="H27" s="26">
        <f t="shared" si="5"/>
        <v>1675.6733333333332</v>
      </c>
      <c r="I27" s="24">
        <f t="shared" si="6"/>
        <v>1673.9094666666665</v>
      </c>
      <c r="J27" s="24">
        <f t="shared" si="7"/>
        <v>1497.5228</v>
      </c>
      <c r="K27" s="27">
        <f t="shared" si="8"/>
        <v>1322.8999999999999</v>
      </c>
    </row>
    <row r="28" spans="1:11" ht="12.75">
      <c r="A28" s="31">
        <v>2560</v>
      </c>
      <c r="B28" s="32">
        <v>1822.5</v>
      </c>
      <c r="C28" s="30">
        <f t="shared" si="9"/>
        <v>1763.8666666666666</v>
      </c>
      <c r="D28" s="25">
        <f t="shared" si="1"/>
        <v>2204.833333333333</v>
      </c>
      <c r="E28" s="30">
        <f t="shared" si="2"/>
        <v>2030.2105333333332</v>
      </c>
      <c r="F28" s="30">
        <f t="shared" si="3"/>
        <v>1853.8238666666666</v>
      </c>
      <c r="G28" s="26">
        <f t="shared" si="4"/>
        <v>1852.06</v>
      </c>
      <c r="H28" s="26">
        <f t="shared" si="5"/>
        <v>1675.6733333333332</v>
      </c>
      <c r="I28" s="30">
        <f t="shared" si="6"/>
        <v>1673.9094666666665</v>
      </c>
      <c r="J28" s="30">
        <f t="shared" si="7"/>
        <v>1497.5228</v>
      </c>
      <c r="K28" s="27">
        <f t="shared" si="8"/>
        <v>1322.8999999999999</v>
      </c>
    </row>
    <row r="29" spans="1:11" ht="12.75">
      <c r="A29" s="31">
        <v>2561</v>
      </c>
      <c r="B29" s="32">
        <v>1741.5</v>
      </c>
      <c r="C29" s="30">
        <f t="shared" si="9"/>
        <v>1763.8666666666666</v>
      </c>
      <c r="D29" s="25">
        <f t="shared" si="1"/>
        <v>2204.833333333333</v>
      </c>
      <c r="E29" s="30">
        <f t="shared" si="2"/>
        <v>2030.2105333333332</v>
      </c>
      <c r="F29" s="30">
        <f t="shared" si="3"/>
        <v>1853.8238666666666</v>
      </c>
      <c r="G29" s="26">
        <f t="shared" si="4"/>
        <v>1852.06</v>
      </c>
      <c r="H29" s="26">
        <f t="shared" si="5"/>
        <v>1675.6733333333332</v>
      </c>
      <c r="I29" s="30">
        <f t="shared" si="6"/>
        <v>1673.9094666666665</v>
      </c>
      <c r="J29" s="30">
        <f t="shared" si="7"/>
        <v>1497.5228</v>
      </c>
      <c r="K29" s="27">
        <f t="shared" si="8"/>
        <v>1322.8999999999999</v>
      </c>
    </row>
    <row r="30" spans="1:11" ht="12.75">
      <c r="A30" s="31">
        <v>2562</v>
      </c>
      <c r="B30" s="32">
        <v>1203.6</v>
      </c>
      <c r="C30" s="30">
        <f t="shared" si="9"/>
        <v>1763.8666666666666</v>
      </c>
      <c r="D30" s="25">
        <f t="shared" si="1"/>
        <v>2204.833333333333</v>
      </c>
      <c r="E30" s="30">
        <f t="shared" si="2"/>
        <v>2030.2105333333332</v>
      </c>
      <c r="F30" s="30">
        <f t="shared" si="3"/>
        <v>1853.8238666666666</v>
      </c>
      <c r="G30" s="26">
        <f t="shared" si="4"/>
        <v>1852.06</v>
      </c>
      <c r="H30" s="26">
        <f t="shared" si="5"/>
        <v>1675.6733333333332</v>
      </c>
      <c r="I30" s="30">
        <f t="shared" si="6"/>
        <v>1673.9094666666665</v>
      </c>
      <c r="J30" s="30">
        <f t="shared" si="7"/>
        <v>1497.5228</v>
      </c>
      <c r="K30" s="27">
        <f t="shared" si="8"/>
        <v>1322.8999999999999</v>
      </c>
    </row>
    <row r="31" spans="1:11" ht="12.75">
      <c r="A31" s="31">
        <v>2563</v>
      </c>
      <c r="B31" s="32">
        <v>1388.5</v>
      </c>
      <c r="C31" s="30">
        <f>C30</f>
        <v>1763.8666666666666</v>
      </c>
      <c r="D31" s="25">
        <f t="shared" si="1"/>
        <v>2204.833333333333</v>
      </c>
      <c r="E31" s="30">
        <f>+C31*0.151+C31</f>
        <v>2030.2105333333332</v>
      </c>
      <c r="F31" s="30">
        <f>+C31*0.051+C31</f>
        <v>1853.8238666666666</v>
      </c>
      <c r="G31" s="26">
        <f>+C31*0.05+C31</f>
        <v>1852.06</v>
      </c>
      <c r="H31" s="26">
        <f>+C31-(C31*0.05)</f>
        <v>1675.6733333333332</v>
      </c>
      <c r="I31" s="30">
        <f>+C31-(C31*0.051)</f>
        <v>1673.9094666666665</v>
      </c>
      <c r="J31" s="30">
        <f>+C31-(C31*0.151)</f>
        <v>1497.5228</v>
      </c>
      <c r="K31" s="27">
        <f>+C31-(C31*0.25)</f>
        <v>1322.8999999999999</v>
      </c>
    </row>
    <row r="32" spans="1:11" ht="12.75">
      <c r="A32" s="39">
        <v>2564</v>
      </c>
      <c r="B32" s="40">
        <v>1619</v>
      </c>
      <c r="C32" s="30">
        <f>C31</f>
        <v>1763.8666666666666</v>
      </c>
      <c r="D32" s="25">
        <f>+C32*0.25+C32</f>
        <v>2204.833333333333</v>
      </c>
      <c r="E32" s="30">
        <f>+C32*0.151+C32</f>
        <v>2030.2105333333332</v>
      </c>
      <c r="F32" s="30">
        <f>+C32*0.051+C32</f>
        <v>1853.8238666666666</v>
      </c>
      <c r="G32" s="26">
        <f>+C32*0.05+C32</f>
        <v>1852.06</v>
      </c>
      <c r="H32" s="26">
        <f>+C32-(C32*0.05)</f>
        <v>1675.6733333333332</v>
      </c>
      <c r="I32" s="30">
        <f>+C32-(C32*0.051)</f>
        <v>1673.9094666666665</v>
      </c>
      <c r="J32" s="30">
        <f>+C32-(C32*0.151)</f>
        <v>1497.5228</v>
      </c>
      <c r="K32" s="27">
        <f>+C32-(C32*0.25)</f>
        <v>1322.8999999999999</v>
      </c>
    </row>
    <row r="33" spans="1:11" ht="12.75">
      <c r="A33" s="41">
        <v>2565</v>
      </c>
      <c r="B33" s="42">
        <v>1584</v>
      </c>
      <c r="C33" s="30">
        <f>C32</f>
        <v>1763.8666666666666</v>
      </c>
      <c r="D33" s="25">
        <f>+C33*0.25+C33</f>
        <v>2204.833333333333</v>
      </c>
      <c r="E33" s="30">
        <f>+C33*0.151+C33</f>
        <v>2030.2105333333332</v>
      </c>
      <c r="F33" s="30">
        <f>+C33*0.051+C33</f>
        <v>1853.8238666666666</v>
      </c>
      <c r="G33" s="26">
        <f>+C33*0.05+C33</f>
        <v>1852.06</v>
      </c>
      <c r="H33" s="26">
        <f>+C33-(C33*0.05)</f>
        <v>1675.6733333333332</v>
      </c>
      <c r="I33" s="30">
        <f>+C33-(C33*0.051)</f>
        <v>1673.9094666666665</v>
      </c>
      <c r="J33" s="30">
        <f>+C33-(C33*0.151)</f>
        <v>1497.5228</v>
      </c>
      <c r="K33" s="27">
        <f>+C33-(C33*0.25)</f>
        <v>1322.8999999999999</v>
      </c>
    </row>
    <row r="34" spans="1:11" ht="12.75">
      <c r="A34" s="37">
        <v>2565</v>
      </c>
      <c r="B34" s="38">
        <v>1259</v>
      </c>
      <c r="C34" s="30"/>
      <c r="D34" s="25"/>
      <c r="E34" s="30"/>
      <c r="F34" s="30"/>
      <c r="G34" s="26"/>
      <c r="H34" s="26"/>
      <c r="I34" s="30"/>
      <c r="J34" s="30"/>
      <c r="K34" s="27"/>
    </row>
    <row r="35" spans="1:11" ht="12.75">
      <c r="A35" s="37"/>
      <c r="B35" s="38"/>
      <c r="C35" s="30"/>
      <c r="D35" s="25"/>
      <c r="E35" s="30"/>
      <c r="F35" s="30"/>
      <c r="G35" s="26"/>
      <c r="H35" s="26"/>
      <c r="I35" s="30"/>
      <c r="J35" s="30"/>
      <c r="K35" s="27"/>
    </row>
    <row r="36" spans="1:11" ht="12.75">
      <c r="A36" s="31"/>
      <c r="B36" s="34"/>
      <c r="C36" s="24"/>
      <c r="D36" s="25"/>
      <c r="E36" s="24"/>
      <c r="F36" s="24"/>
      <c r="G36" s="26"/>
      <c r="H36" s="26"/>
      <c r="I36" s="24"/>
      <c r="J36" s="24"/>
      <c r="K36" s="27"/>
    </row>
    <row r="37" spans="1:14" ht="15.75" customHeight="1">
      <c r="A37" s="28" t="s">
        <v>12</v>
      </c>
      <c r="B37" s="29">
        <f>AVERAGE(B4:B33)</f>
        <v>1763.8666666666666</v>
      </c>
      <c r="C37" s="28"/>
      <c r="D37" s="28"/>
      <c r="E37" s="28"/>
      <c r="F37" s="28"/>
      <c r="G37" s="28"/>
      <c r="H37" s="28"/>
      <c r="I37" s="28"/>
      <c r="J37" s="28"/>
      <c r="K37" s="28"/>
      <c r="N37" s="33"/>
    </row>
    <row r="42" ht="12.75">
      <c r="C42" s="2" t="s">
        <v>15</v>
      </c>
    </row>
    <row r="43" spans="2:8" ht="12.75">
      <c r="B43" s="36"/>
      <c r="C43" s="35"/>
      <c r="D43" s="35"/>
      <c r="E43" s="35"/>
      <c r="F43" s="35"/>
      <c r="G43" s="35"/>
      <c r="H43" s="35"/>
    </row>
    <row r="46" spans="4:9" ht="12.75">
      <c r="D46" s="44" t="str">
        <f>'[1]ข้อมูลอ้างอิง'!$C$29</f>
        <v>ปีน้ำ 2566   ปริมาณฝนตั้งแต่ 1 เม.ย.65 - 30 พ.ย.66</v>
      </c>
      <c r="E46" s="44"/>
      <c r="F46" s="44"/>
      <c r="G46" s="44"/>
      <c r="H46" s="44"/>
      <c r="I46" s="44"/>
    </row>
  </sheetData>
  <sheetProtection/>
  <mergeCells count="2">
    <mergeCell ref="G1:H1"/>
    <mergeCell ref="D46:I4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2010-05-11T07:57:06Z</cp:lastPrinted>
  <dcterms:created xsi:type="dcterms:W3CDTF">2004-04-20T08:20:40Z</dcterms:created>
  <dcterms:modified xsi:type="dcterms:W3CDTF">2023-12-25T09:08:10Z</dcterms:modified>
  <cp:category/>
  <cp:version/>
  <cp:contentType/>
  <cp:contentStatus/>
</cp:coreProperties>
</file>