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น่าน\"/>
    </mc:Choice>
  </mc:AlternateContent>
  <xr:revisionPtr revIDLastSave="0" documentId="13_ncr:1_{E2868016-CDE0-4DC7-A3C4-B49DD09046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ท่าวังผา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s="1"/>
  <c r="A77" i="1" s="1"/>
  <c r="C31" i="1"/>
  <c r="F94" i="1"/>
  <c r="C29" i="1"/>
  <c r="F92" i="1"/>
  <c r="F89" i="1"/>
  <c r="F90" i="1"/>
  <c r="C26" i="1"/>
  <c r="C27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V5" i="1"/>
  <c r="V6" i="1"/>
  <c r="V7" i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F40" i="1"/>
  <c r="F41" i="1"/>
  <c r="F42" i="1"/>
  <c r="F43" i="1"/>
  <c r="F44" i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V60" i="1"/>
  <c r="V61" i="1"/>
  <c r="V62" i="1"/>
  <c r="V63" i="1"/>
  <c r="V64" i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8" i="1" l="1"/>
  <c r="C76" i="1"/>
  <c r="B79" i="1" s="1"/>
  <c r="B81" i="1" l="1"/>
  <c r="B82" i="1" s="1"/>
  <c r="T11" i="1"/>
  <c r="T10" i="1"/>
  <c r="P35" i="1" l="1"/>
  <c r="Q35" i="1"/>
  <c r="M35" i="1"/>
  <c r="I35" i="1"/>
  <c r="J35" i="1"/>
  <c r="K35" i="1"/>
  <c r="E35" i="1"/>
  <c r="F35" i="1"/>
  <c r="L35" i="1"/>
  <c r="G35" i="1"/>
  <c r="N35" i="1"/>
  <c r="H35" i="1"/>
  <c r="O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<sst xmlns="http://schemas.openxmlformats.org/spreadsheetml/2006/main" count="44" uniqueCount="25">
  <si>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</si>
  <si>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</si>
  <si>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</si>
  <si>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</si>
  <si>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</si>
  <si>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</si>
  <si>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</si>
  <si>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</si>
  <si>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</si>
  <si>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</si>
  <si>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</si>
  <si>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</si>
  <si>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</si>
  <si>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</si>
  <si>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</si>
  <si>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</si>
  <si>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</si>
  <si>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</si>
  <si>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</si>
  <si>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</si>
  <si>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</si>
  <si>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</si>
  <si>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</si>
  <si>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</si>
  <si>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อ.ท่าวังผา (28073)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</si>
</sst>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6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2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6" fontId="11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68" fontId="15" fillId="0" borderId="20" xfId="0" applyNumberFormat="1" applyFont="1" applyBorder="1" applyAlignment="1">
      <alignment horizontal="center" vertical="center"/>
    </xf>
    <xf numFmtId="1" fontId="5" fillId="0" borderId="31" xfId="2" applyNumberFormat="1" applyFont="1" applyBorder="1" applyAlignment="1">
      <alignment horizontal="right"/>
    </xf>
    <xf numFmtId="168" fontId="7" fillId="0" borderId="32" xfId="2" applyNumberFormat="1" applyFont="1" applyBorder="1"/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อ.ท่าวังผา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'Returnอ.ท่าวังผา'!$E$34:$Q$34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'Returnอ.ท่าวังผา'!$E$35:$Q$35</c:f>
              <c:numCache>
                <c:formatCode>0</c:formatCode>
                <c:ptCount val="13"/>
                <c:pt idx="0" formatCode="0.0">
                  <c:v>88.89</c:v>
                </c:pt>
                <c:pt idx="1">
                  <c:v>101.32</c:v>
                </c:pt>
                <c:pt idx="2" formatCode="0.0">
                  <c:v>109.28</c:v>
                </c:pt>
                <c:pt idx="3" formatCode="0.0">
                  <c:v>115.17</c:v>
                </c:pt>
                <c:pt idx="4" formatCode="0.0">
                  <c:v>119.86</c:v>
                </c:pt>
                <c:pt idx="5" formatCode="0.0">
                  <c:v>123.75</c:v>
                </c:pt>
                <c:pt idx="6" formatCode="0.0">
                  <c:v>132.57</c:v>
                </c:pt>
                <c:pt idx="7" formatCode="0.0">
                  <c:v>149.26</c:v>
                </c:pt>
                <c:pt idx="8" formatCode="0.0">
                  <c:v>154.56</c:v>
                </c:pt>
                <c:pt idx="9" formatCode="0.0">
                  <c:v>170.87</c:v>
                </c:pt>
                <c:pt idx="10" formatCode="0.0">
                  <c:v>187.06</c:v>
                </c:pt>
                <c:pt idx="11" formatCode="0.0">
                  <c:v>203.19</c:v>
                </c:pt>
                <c:pt idx="12" formatCode="0.0">
                  <c:v>224.47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BD-434C-8E08-E475D1EDE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21256"/>
        <c:axId val="352919688"/>
      </c:scatterChart>
      <c:valAx>
        <c:axId val="35292125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2919688"/>
        <c:crossesAt val="10"/>
        <c:crossBetween val="midCat"/>
      </c:valAx>
      <c:valAx>
        <c:axId val="3529196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5292125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94159A3A-E70A-4596-B9FB-0F5888E3C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B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4" width="5.375" style="2" customWidth="1"/>
    <col min="5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9" t="s">
        <v>24</v>
      </c>
      <c r="B1" s="70"/>
      <c r="C1" s="70"/>
      <c r="D1" s="70"/>
      <c r="E1" s="70"/>
      <c r="F1" s="71"/>
    </row>
    <row r="2" spans="1:27" ht="23.1" customHeight="1" x14ac:dyDescent="0.6">
      <c r="A2" s="66" t="s">
        <v>4</v>
      </c>
      <c r="B2" s="67"/>
      <c r="C2" s="67"/>
      <c r="D2" s="67"/>
      <c r="E2" s="67"/>
      <c r="F2" s="68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2511</v>
      </c>
      <c r="B4" s="17">
        <v>45.6</v>
      </c>
      <c r="C4" s="38">
        <f>A31+1</f>
        <v>2539</v>
      </c>
      <c r="D4" s="9">
        <v>105.3</v>
      </c>
      <c r="E4" s="40">
        <v>2567</v>
      </c>
      <c r="F4" s="18">
        <v>122.3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COUNT(G39:G98)</f>
        <v>57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2512</v>
      </c>
      <c r="B5" s="8">
        <v>119.2</v>
      </c>
      <c r="C5" s="38">
        <f>C4+1</f>
        <v>2540</v>
      </c>
      <c r="D5" s="9">
        <v>62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AVERAGE(G39:G98)</f>
        <v>93.171929824561417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2513</v>
      </c>
      <c r="B6" s="8">
        <v>112</v>
      </c>
      <c r="C6" s="38">
        <f t="shared" ref="C6:C31" si="1">C5+1</f>
        <v>2541</v>
      </c>
      <c r="D6" s="9">
        <v>64.8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(VAR(G39:G98))</f>
        <v>737.10776942355733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2514</v>
      </c>
      <c r="B7" s="8">
        <v>55.5</v>
      </c>
      <c r="C7" s="38">
        <f t="shared" si="1"/>
        <v>2542</v>
      </c>
      <c r="D7" s="9">
        <v>68.599999999999994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STDEV(G39:G98)</f>
        <v>27.149728717310552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2515</v>
      </c>
      <c r="B8" s="8">
        <v>147.1</v>
      </c>
      <c r="C8" s="38">
        <f t="shared" si="1"/>
        <v>2543</v>
      </c>
      <c r="D8" s="9">
        <v>139.30000000000001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2516</v>
      </c>
      <c r="B9" s="8">
        <v>85.9</v>
      </c>
      <c r="C9" s="38">
        <f t="shared" si="1"/>
        <v>2544</v>
      </c>
      <c r="D9" s="9">
        <v>92.5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2517</v>
      </c>
      <c r="B10" s="8">
        <v>62.6</v>
      </c>
      <c r="C10" s="38">
        <f t="shared" si="1"/>
        <v>2545</v>
      </c>
      <c r="D10" s="10">
        <v>114.4</v>
      </c>
      <c r="E10" s="41"/>
      <c r="F10" s="9"/>
      <c r="S10" s="2" t="s">
        <v>12</v>
      </c>
      <c r="T10" s="23">
        <f>+B78</f>
        <v>0.55112799999999995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2518</v>
      </c>
      <c r="B11" s="8">
        <v>149.9</v>
      </c>
      <c r="C11" s="38">
        <f t="shared" si="1"/>
        <v>2546</v>
      </c>
      <c r="D11" s="43">
        <v>67.3</v>
      </c>
      <c r="E11" s="41"/>
      <c r="F11" s="9"/>
      <c r="S11" s="2" t="s">
        <v>13</v>
      </c>
      <c r="T11" s="23">
        <f>+B79</f>
        <v>1.1708799999999999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2519</v>
      </c>
      <c r="B12" s="8">
        <v>150</v>
      </c>
      <c r="C12" s="38">
        <f t="shared" si="1"/>
        <v>2547</v>
      </c>
      <c r="D12" s="18" t="s">
        <v>23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2520</v>
      </c>
      <c r="B13" s="8">
        <v>70.599999999999994</v>
      </c>
      <c r="C13" s="38">
        <f t="shared" si="1"/>
        <v>2548</v>
      </c>
      <c r="D13" s="9">
        <v>118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2521</v>
      </c>
      <c r="B14" s="8">
        <v>69.599999999999994</v>
      </c>
      <c r="C14" s="38">
        <f t="shared" si="1"/>
        <v>2549</v>
      </c>
      <c r="D14" s="9">
        <v>81.099999999999994</v>
      </c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2522</v>
      </c>
      <c r="B15" s="8">
        <v>65.099999999999994</v>
      </c>
      <c r="C15" s="38">
        <f t="shared" si="1"/>
        <v>2550</v>
      </c>
      <c r="D15" s="9">
        <v>68.5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2523</v>
      </c>
      <c r="B16" s="8">
        <v>84.9</v>
      </c>
      <c r="C16" s="38">
        <f t="shared" si="1"/>
        <v>2551</v>
      </c>
      <c r="D16" s="9">
        <v>110.9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2524</v>
      </c>
      <c r="B17" s="8">
        <v>98.5</v>
      </c>
      <c r="C17" s="38">
        <f t="shared" si="1"/>
        <v>2552</v>
      </c>
      <c r="D17" s="9">
        <v>88.5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2525</v>
      </c>
      <c r="B18" s="8">
        <v>77.8</v>
      </c>
      <c r="C18" s="38">
        <f t="shared" si="1"/>
        <v>2553</v>
      </c>
      <c r="D18" s="9">
        <v>111.5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2526</v>
      </c>
      <c r="B19" s="8">
        <v>66.7</v>
      </c>
      <c r="C19" s="38">
        <f t="shared" si="1"/>
        <v>2554</v>
      </c>
      <c r="D19" s="9">
        <v>141.80000000000001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2527</v>
      </c>
      <c r="B20" s="8">
        <v>102</v>
      </c>
      <c r="C20" s="38">
        <f t="shared" si="1"/>
        <v>2555</v>
      </c>
      <c r="D20" s="9">
        <v>85.9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2528</v>
      </c>
      <c r="B21" s="42">
        <v>86.6</v>
      </c>
      <c r="C21" s="38">
        <f t="shared" si="1"/>
        <v>2556</v>
      </c>
      <c r="D21" s="9">
        <v>94.2</v>
      </c>
      <c r="E21" s="41"/>
      <c r="F21" s="55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2529</v>
      </c>
      <c r="B22" s="8">
        <v>68.3</v>
      </c>
      <c r="C22" s="38">
        <f t="shared" si="1"/>
        <v>2557</v>
      </c>
      <c r="D22" s="9">
        <v>55.3</v>
      </c>
      <c r="E22" s="41"/>
      <c r="F22" s="56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2530</v>
      </c>
      <c r="B23" s="8">
        <v>96.6</v>
      </c>
      <c r="C23" s="38">
        <f t="shared" si="1"/>
        <v>2558</v>
      </c>
      <c r="D23" s="9">
        <v>48.7</v>
      </c>
      <c r="E23" s="41"/>
      <c r="F23" s="56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2531</v>
      </c>
      <c r="B24" s="8">
        <v>80.900000000000006</v>
      </c>
      <c r="C24" s="38">
        <f t="shared" si="1"/>
        <v>2559</v>
      </c>
      <c r="D24" s="9">
        <v>108.1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2532</v>
      </c>
      <c r="B25" s="8">
        <v>79.7</v>
      </c>
      <c r="C25" s="38">
        <v>2560</v>
      </c>
      <c r="D25" s="9">
        <v>78</v>
      </c>
      <c r="E25" s="41"/>
      <c r="F25" s="56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2533</v>
      </c>
      <c r="B26" s="8">
        <v>112</v>
      </c>
      <c r="C26" s="38">
        <f t="shared" si="1"/>
        <v>2561</v>
      </c>
      <c r="D26" s="9">
        <v>126.1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2534</v>
      </c>
      <c r="B27" s="8">
        <v>65.099999999999994</v>
      </c>
      <c r="C27" s="38">
        <f t="shared" si="1"/>
        <v>2562</v>
      </c>
      <c r="D27" s="9">
        <v>101.3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2535</v>
      </c>
      <c r="B28" s="8">
        <v>91</v>
      </c>
      <c r="C28" s="38">
        <v>2563</v>
      </c>
      <c r="D28" s="53">
        <v>106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2536</v>
      </c>
      <c r="B29" s="8">
        <v>111.6</v>
      </c>
      <c r="C29" s="38">
        <f t="shared" si="1"/>
        <v>2564</v>
      </c>
      <c r="D29" s="58">
        <v>94.5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2537</v>
      </c>
      <c r="B30" s="8">
        <v>128</v>
      </c>
      <c r="C30" s="38">
        <v>2565</v>
      </c>
      <c r="D30" s="54">
        <v>125.5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2538</v>
      </c>
      <c r="B31" s="48">
        <v>116.9</v>
      </c>
      <c r="C31" s="62">
        <f t="shared" si="1"/>
        <v>2566</v>
      </c>
      <c r="D31" s="63">
        <v>57.4</v>
      </c>
      <c r="E31" s="57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4" t="s">
        <v>14</v>
      </c>
      <c r="D34" s="65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4" t="s">
        <v>22</v>
      </c>
      <c r="D35" s="65"/>
      <c r="E35" s="15">
        <f t="shared" ref="E35:Q35" si="3">ROUND((((-LN(-LN(1-1/E34)))+$B$81*$B$82)/$B$81),2)</f>
        <v>88.89</v>
      </c>
      <c r="F35" s="16">
        <f t="shared" si="3"/>
        <v>101.32</v>
      </c>
      <c r="G35" s="15">
        <f t="shared" si="3"/>
        <v>109.28</v>
      </c>
      <c r="H35" s="15">
        <f t="shared" si="3"/>
        <v>115.17</v>
      </c>
      <c r="I35" s="15">
        <f t="shared" si="3"/>
        <v>119.86</v>
      </c>
      <c r="J35" s="15">
        <f t="shared" si="3"/>
        <v>123.75</v>
      </c>
      <c r="K35" s="15">
        <f t="shared" si="3"/>
        <v>132.57</v>
      </c>
      <c r="L35" s="15">
        <f t="shared" si="3"/>
        <v>149.26</v>
      </c>
      <c r="M35" s="15">
        <f t="shared" si="3"/>
        <v>154.56</v>
      </c>
      <c r="N35" s="15">
        <f t="shared" si="3"/>
        <v>170.87</v>
      </c>
      <c r="O35" s="15">
        <f t="shared" si="3"/>
        <v>187.06</v>
      </c>
      <c r="P35" s="15">
        <f t="shared" si="3"/>
        <v>203.19</v>
      </c>
      <c r="Q35" s="15">
        <f t="shared" si="3"/>
        <v>224.47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2511</v>
      </c>
      <c r="G39" s="50">
        <v>45.6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2512</v>
      </c>
      <c r="G40" s="50">
        <v>119.2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94" si="4">F40+1</f>
        <v>2513</v>
      </c>
      <c r="G41" s="50">
        <v>112</v>
      </c>
      <c r="V41" s="5"/>
      <c r="W41" s="5"/>
      <c r="X41" s="5"/>
      <c r="Y41" s="5"/>
    </row>
    <row r="42" spans="1:27" ht="12" customHeight="1" x14ac:dyDescent="0.6">
      <c r="F42" s="49">
        <f t="shared" si="4"/>
        <v>2514</v>
      </c>
      <c r="G42" s="50">
        <v>55.5</v>
      </c>
      <c r="V42" s="5"/>
      <c r="W42" s="5"/>
      <c r="X42" s="5"/>
      <c r="Y42" s="5"/>
    </row>
    <row r="43" spans="1:27" ht="12" customHeight="1" x14ac:dyDescent="0.6">
      <c r="F43" s="49">
        <f t="shared" si="4"/>
        <v>2515</v>
      </c>
      <c r="G43" s="50">
        <v>147.1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2516</v>
      </c>
      <c r="G44" s="50">
        <v>85.9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2517</v>
      </c>
      <c r="G45" s="50">
        <v>62.6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2518</v>
      </c>
      <c r="G46" s="50">
        <v>149.9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2519</v>
      </c>
      <c r="G47" s="50">
        <v>150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2520</v>
      </c>
      <c r="G48" s="50">
        <v>70.599999999999994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2521</v>
      </c>
      <c r="G49" s="50">
        <v>69.599999999999994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2522</v>
      </c>
      <c r="G50" s="50">
        <v>65.099999999999994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2523</v>
      </c>
      <c r="G51" s="50">
        <v>84.9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2524</v>
      </c>
      <c r="G52" s="50">
        <v>98.5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2525</v>
      </c>
      <c r="G53" s="50">
        <v>77.8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2526</v>
      </c>
      <c r="G54" s="50">
        <v>66.7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2527</v>
      </c>
      <c r="G55" s="50">
        <v>102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2528</v>
      </c>
      <c r="G56" s="50">
        <v>86.6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2529</v>
      </c>
      <c r="G57" s="50">
        <v>68.3</v>
      </c>
      <c r="V57" s="1" t="s">
        <v>0</v>
      </c>
    </row>
    <row r="58" spans="1:27" ht="12" customHeight="1" x14ac:dyDescent="0.6">
      <c r="B58" s="24"/>
      <c r="F58" s="49">
        <f t="shared" si="4"/>
        <v>2530</v>
      </c>
      <c r="G58" s="50">
        <v>96.6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2531</v>
      </c>
      <c r="G59" s="50">
        <v>80.900000000000006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2532</v>
      </c>
      <c r="G60" s="50">
        <v>79.7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2533</v>
      </c>
      <c r="G61" s="50">
        <v>112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2534</v>
      </c>
      <c r="G62" s="50">
        <v>65.099999999999994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2535</v>
      </c>
      <c r="G63" s="50">
        <v>91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2536</v>
      </c>
      <c r="G64" s="50">
        <v>111.6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2537</v>
      </c>
      <c r="G65" s="50">
        <v>128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2538</v>
      </c>
      <c r="G66" s="50">
        <v>116.9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2539</v>
      </c>
      <c r="G67" s="50">
        <v>105.3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2540</v>
      </c>
      <c r="G68" s="50">
        <v>62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2541</v>
      </c>
      <c r="G69" s="50">
        <v>64.8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2542</v>
      </c>
      <c r="G70" s="50">
        <v>68.599999999999994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2543</v>
      </c>
      <c r="G71" s="50">
        <v>139.30000000000001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2544</v>
      </c>
      <c r="G72" s="50">
        <v>92.5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2545</v>
      </c>
      <c r="G73" s="51">
        <v>114.4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2546</v>
      </c>
      <c r="G74" s="50">
        <v>67.3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2547</v>
      </c>
      <c r="G75" s="50" t="s">
        <v>23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11</v>
      </c>
      <c r="B76" s="24"/>
      <c r="C76" s="31">
        <f>+A76+1</f>
        <v>12</v>
      </c>
      <c r="F76" s="49">
        <f t="shared" si="4"/>
        <v>2548</v>
      </c>
      <c r="G76" s="50">
        <v>118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4"/>
        <v>2549</v>
      </c>
      <c r="G77" s="50">
        <v>81.099999999999994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0.55112799999999995</v>
      </c>
      <c r="F78" s="49">
        <f t="shared" si="4"/>
        <v>2550</v>
      </c>
      <c r="G78" s="50">
        <v>68.5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1.1708799999999999</v>
      </c>
      <c r="F79" s="49">
        <f t="shared" si="4"/>
        <v>2551</v>
      </c>
      <c r="G79" s="50">
        <v>110.9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2552</v>
      </c>
      <c r="G80" s="50">
        <v>88.5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4.3126766097425197E-2</v>
      </c>
      <c r="F81" s="49">
        <f t="shared" si="4"/>
        <v>2553</v>
      </c>
      <c r="G81" s="50">
        <v>111.5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80.392673463094894</v>
      </c>
      <c r="F82" s="49">
        <f t="shared" si="4"/>
        <v>2554</v>
      </c>
      <c r="G82" s="50">
        <v>141.80000000000001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2555</v>
      </c>
      <c r="G83" s="50">
        <v>85.9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2556</v>
      </c>
      <c r="G84" s="50">
        <v>94.2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2557</v>
      </c>
      <c r="G85" s="50">
        <v>55.3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2558</v>
      </c>
      <c r="G86" s="59">
        <v>48.7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2559</v>
      </c>
      <c r="G87" s="50">
        <v>108.1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v>2560</v>
      </c>
      <c r="G88" s="50">
        <v>78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60">
        <f t="shared" si="4"/>
        <v>2561</v>
      </c>
      <c r="G89" s="61">
        <v>126.1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2562</v>
      </c>
      <c r="G90" s="51">
        <v>101.3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v>2563</v>
      </c>
      <c r="G91" s="50">
        <v>106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60">
        <f t="shared" si="4"/>
        <v>2564</v>
      </c>
      <c r="G92" s="50">
        <v>94.5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v>2565</v>
      </c>
      <c r="G93" s="50">
        <v>125.5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60">
        <f t="shared" si="4"/>
        <v>2566</v>
      </c>
      <c r="G94" s="50">
        <v>57.4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v>2566</v>
      </c>
      <c r="G95" s="50">
        <v>73.3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v>2567</v>
      </c>
      <c r="G96" s="50">
        <v>122.3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Returnอ.ท่าวังผา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2014-01-06T04:11:19Z</cp:lastPrinted>
  <dcterms:created xsi:type="dcterms:W3CDTF">2007-06-15T01:12:23Z</dcterms:created>
  <dcterms:modified xsi:type="dcterms:W3CDTF">2024-12-18T04:13:15Z</dcterms:modified>
</cp:coreProperties>
</file>