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อ.ท่าวังผา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<sst xmlns="http://schemas.openxmlformats.org/spreadsheetml/2006/main" count="44" uniqueCount="25">
  <si>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</si>
  <si>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</si>
  <si>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</si>
  <si>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</si>
  <si>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</si>
  <si>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</si>
  <si>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</si>
  <si>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</si>
  <si>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</si>
  <si>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</si>
  <si>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</si>
  <si>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</si>
  <si>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</si>
  <si>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</si>
  <si>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</si>
  <si>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</si>
  <si>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</si>
  <si>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</si>
  <si>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</si>
  <si>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</si>
  <si>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</si>
  <si>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</si>
  <si>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</si>
  <si>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</si>
  <si>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อ.ท่าวังผา (28073)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</si>
</sst>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20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1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201" fontId="16" fillId="0" borderId="2" xfId="22" applyNumberFormat="1" applyFont="1" applyBorder="1" applyAlignment="1">
      <alignment horizontal="center"/>
      <protection/>
    </xf>
    <xf numFmtId="201" fontId="13" fillId="0" borderId="20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203" fontId="19" fillId="0" borderId="20" xfId="0" applyNumberFormat="1" applyFont="1" applyBorder="1" applyAlignment="1">
      <alignment horizontal="center" vertical="center"/>
    </xf>
    <xf numFmtId="203" fontId="9" fillId="0" borderId="20" xfId="0" applyNumberFormat="1" applyFont="1" applyBorder="1" applyAlignment="1">
      <alignment horizontal="center" vertical="center"/>
    </xf>
    <xf numFmtId="202" fontId="10" fillId="2" borderId="24" xfId="22" applyFont="1" applyFill="1" applyBorder="1" applyAlignment="1">
      <alignment horizontal="center"/>
      <protection/>
    </xf>
    <xf numFmtId="202" fontId="10" fillId="2" borderId="25" xfId="22" applyFont="1" applyFill="1" applyBorder="1" applyAlignment="1">
      <alignment horizont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อ.ท่าวังผา จ.น่าน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'Returnอ.ท่าวังผา'!$E$34:$Q$34</c:f>
              <c:numCache/>
            </c:numRef>
          </c:xVal>
          <c:yVal>
            <c:numRef>
              <c:f>'Returnอ.ท่าวังผา'!$E$35:$Q$35</c:f>
              <c:numCache/>
            </c:numRef>
          </c:yVal>
          <c:smooth val="0"/>
        </c:ser>
        <c:axId val="55858652"/>
        <c:axId val="32965821"/>
      </c:scatterChart>
      <c:valAx>
        <c:axId val="5585865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2965821"/>
        <c:crossesAt val="10"/>
        <c:crossBetween val="midCat"/>
        <c:dispUnits/>
      </c:valAx>
      <c:valAx>
        <c:axId val="32965821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5858652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V10" sqref="V10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4" t="s">
        <v>24</v>
      </c>
      <c r="B1" s="75"/>
      <c r="C1" s="75"/>
      <c r="D1" s="75"/>
      <c r="E1" s="75"/>
      <c r="F1" s="76"/>
    </row>
    <row r="2" spans="1:23" ht="22.5" customHeight="1">
      <c r="A2" s="71" t="s">
        <v>4</v>
      </c>
      <c r="B2" s="72"/>
      <c r="C2" s="72"/>
      <c r="D2" s="72"/>
      <c r="E2" s="72"/>
      <c r="F2" s="73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2511</v>
      </c>
      <c r="B4" s="18">
        <v>45.6</v>
      </c>
      <c r="C4" s="42">
        <f>A31+1</f>
        <v>2539</v>
      </c>
      <c r="D4" s="9">
        <v>105.3</v>
      </c>
      <c r="E4" s="44"/>
      <c r="F4" s="19"/>
      <c r="G4" s="2" t="s">
        <v>0</v>
      </c>
      <c r="I4" s="1" t="s">
        <v>0</v>
      </c>
      <c r="K4" s="5" t="s">
        <v>0</v>
      </c>
      <c r="R4" s="1" t="s">
        <v>5</v>
      </c>
      <c r="T4" s="4">
        <f>COUNT(G39:G91)</f>
        <v>52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2512</v>
      </c>
      <c r="B5" s="8">
        <v>119.2</v>
      </c>
      <c r="C5" s="42">
        <f>C4+1</f>
        <v>2540</v>
      </c>
      <c r="D5" s="9">
        <v>62</v>
      </c>
      <c r="E5" s="45"/>
      <c r="F5" s="9"/>
      <c r="G5" s="2" t="s">
        <v>0</v>
      </c>
      <c r="I5" s="1" t="s">
        <v>0</v>
      </c>
      <c r="K5" s="24" t="s">
        <v>0</v>
      </c>
      <c r="R5" s="1" t="s">
        <v>8</v>
      </c>
      <c r="T5" s="7">
        <f>AVERAGE(G39:G91)</f>
        <v>93.0346153846154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0" ref="A6:A31">A5+1</f>
        <v>2513</v>
      </c>
      <c r="B6" s="8">
        <v>112</v>
      </c>
      <c r="C6" s="42">
        <f aca="true" t="shared" si="1" ref="C6:C27">C5+1</f>
        <v>2541</v>
      </c>
      <c r="D6" s="9">
        <v>64.8</v>
      </c>
      <c r="E6" s="45"/>
      <c r="F6" s="9"/>
      <c r="I6" s="1" t="s">
        <v>0</v>
      </c>
      <c r="K6" s="24" t="s">
        <v>0</v>
      </c>
      <c r="R6" s="1" t="s">
        <v>9</v>
      </c>
      <c r="T6" s="7">
        <f>(VAR(G39:G91))</f>
        <v>739.3572096530892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0"/>
        <v>2514</v>
      </c>
      <c r="B7" s="8">
        <v>55.5</v>
      </c>
      <c r="C7" s="42">
        <f t="shared" si="1"/>
        <v>2542</v>
      </c>
      <c r="D7" s="9">
        <v>68.6</v>
      </c>
      <c r="E7" s="45"/>
      <c r="F7" s="9"/>
      <c r="I7" s="1" t="s">
        <v>10</v>
      </c>
      <c r="K7" s="24" t="s">
        <v>0</v>
      </c>
      <c r="R7" s="1" t="s">
        <v>11</v>
      </c>
      <c r="T7" s="7">
        <f>STDEV(G39:G91)</f>
        <v>27.191123729134276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0"/>
        <v>2515</v>
      </c>
      <c r="B8" s="8">
        <v>147.1</v>
      </c>
      <c r="C8" s="42">
        <f t="shared" si="1"/>
        <v>2543</v>
      </c>
      <c r="D8" s="9">
        <v>139.3</v>
      </c>
      <c r="E8" s="45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0"/>
        <v>2516</v>
      </c>
      <c r="B9" s="8">
        <v>85.9</v>
      </c>
      <c r="C9" s="42">
        <f t="shared" si="1"/>
        <v>2544</v>
      </c>
      <c r="D9" s="9">
        <v>92.5</v>
      </c>
      <c r="E9" s="45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0"/>
        <v>2517</v>
      </c>
      <c r="B10" s="8">
        <v>62.6</v>
      </c>
      <c r="C10" s="42">
        <f t="shared" si="1"/>
        <v>2545</v>
      </c>
      <c r="D10" s="10">
        <v>114.4</v>
      </c>
      <c r="E10" s="45"/>
      <c r="F10" s="9"/>
      <c r="S10" s="2" t="s">
        <v>12</v>
      </c>
      <c r="T10" s="25">
        <f>+B78</f>
        <v>0.549339</v>
      </c>
      <c r="V10" s="5">
        <f aca="true" t="shared" si="2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0"/>
        <v>2518</v>
      </c>
      <c r="B11" s="8">
        <v>149.9</v>
      </c>
      <c r="C11" s="42">
        <f t="shared" si="1"/>
        <v>2546</v>
      </c>
      <c r="D11" s="47">
        <v>67.3</v>
      </c>
      <c r="E11" s="45"/>
      <c r="F11" s="9"/>
      <c r="S11" s="2" t="s">
        <v>13</v>
      </c>
      <c r="T11" s="25">
        <f>+B79</f>
        <v>1.163804</v>
      </c>
      <c r="V11" s="5">
        <f t="shared" si="2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0"/>
        <v>2519</v>
      </c>
      <c r="B12" s="8">
        <v>150</v>
      </c>
      <c r="C12" s="42">
        <f t="shared" si="1"/>
        <v>2547</v>
      </c>
      <c r="D12" s="19" t="s">
        <v>23</v>
      </c>
      <c r="E12" s="45"/>
      <c r="F12" s="9"/>
      <c r="V12" s="5">
        <f t="shared" si="2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0"/>
        <v>2520</v>
      </c>
      <c r="B13" s="8">
        <v>70.6</v>
      </c>
      <c r="C13" s="42">
        <f t="shared" si="1"/>
        <v>2548</v>
      </c>
      <c r="D13" s="9">
        <v>118</v>
      </c>
      <c r="E13" s="45"/>
      <c r="F13" s="9"/>
      <c r="V13" s="5">
        <f t="shared" si="2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0"/>
        <v>2521</v>
      </c>
      <c r="B14" s="8">
        <v>69.6</v>
      </c>
      <c r="C14" s="42">
        <f t="shared" si="1"/>
        <v>2549</v>
      </c>
      <c r="D14" s="9">
        <v>81.1</v>
      </c>
      <c r="E14" s="45"/>
      <c r="F14" s="9"/>
      <c r="V14" s="5">
        <f t="shared" si="2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0"/>
        <v>2522</v>
      </c>
      <c r="B15" s="8">
        <v>65.1</v>
      </c>
      <c r="C15" s="42">
        <f t="shared" si="1"/>
        <v>2550</v>
      </c>
      <c r="D15" s="9">
        <v>68.5</v>
      </c>
      <c r="E15" s="45"/>
      <c r="F15" s="9"/>
      <c r="V15" s="5">
        <f t="shared" si="2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0"/>
        <v>2523</v>
      </c>
      <c r="B16" s="8">
        <v>84.9</v>
      </c>
      <c r="C16" s="42">
        <f t="shared" si="1"/>
        <v>2551</v>
      </c>
      <c r="D16" s="9">
        <v>110.9</v>
      </c>
      <c r="E16" s="45"/>
      <c r="F16" s="9"/>
      <c r="V16" s="5">
        <f t="shared" si="2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0"/>
        <v>2524</v>
      </c>
      <c r="B17" s="8">
        <v>98.5</v>
      </c>
      <c r="C17" s="42">
        <f t="shared" si="1"/>
        <v>2552</v>
      </c>
      <c r="D17" s="9">
        <v>88.5</v>
      </c>
      <c r="E17" s="45"/>
      <c r="F17" s="9"/>
      <c r="V17" s="5">
        <f t="shared" si="2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0"/>
        <v>2525</v>
      </c>
      <c r="B18" s="8">
        <v>77.8</v>
      </c>
      <c r="C18" s="42">
        <f t="shared" si="1"/>
        <v>2553</v>
      </c>
      <c r="D18" s="9">
        <v>111.5</v>
      </c>
      <c r="E18" s="45"/>
      <c r="F18" s="9"/>
      <c r="V18" s="5">
        <f t="shared" si="2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0"/>
        <v>2526</v>
      </c>
      <c r="B19" s="8">
        <v>66.7</v>
      </c>
      <c r="C19" s="42">
        <f t="shared" si="1"/>
        <v>2554</v>
      </c>
      <c r="D19" s="9">
        <v>141.8</v>
      </c>
      <c r="E19" s="45"/>
      <c r="F19" s="9"/>
      <c r="V19" s="5">
        <f t="shared" si="2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0"/>
        <v>2527</v>
      </c>
      <c r="B20" s="8">
        <v>102</v>
      </c>
      <c r="C20" s="42">
        <f t="shared" si="1"/>
        <v>2555</v>
      </c>
      <c r="D20" s="9">
        <v>85.9</v>
      </c>
      <c r="E20" s="45"/>
      <c r="F20" s="9"/>
      <c r="V20" s="5">
        <f t="shared" si="2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0"/>
        <v>2528</v>
      </c>
      <c r="B21" s="46">
        <v>86.6</v>
      </c>
      <c r="C21" s="42">
        <f t="shared" si="1"/>
        <v>2556</v>
      </c>
      <c r="D21" s="9">
        <v>94.2</v>
      </c>
      <c r="E21" s="45"/>
      <c r="F21" s="60"/>
      <c r="V21" s="5">
        <f t="shared" si="2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0"/>
        <v>2529</v>
      </c>
      <c r="B22" s="8">
        <v>68.3</v>
      </c>
      <c r="C22" s="42">
        <f t="shared" si="1"/>
        <v>2557</v>
      </c>
      <c r="D22" s="9">
        <v>55.3</v>
      </c>
      <c r="E22" s="45"/>
      <c r="F22" s="61"/>
      <c r="V22" s="5">
        <f t="shared" si="2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0"/>
        <v>2530</v>
      </c>
      <c r="B23" s="8">
        <v>96.6</v>
      </c>
      <c r="C23" s="42">
        <f t="shared" si="1"/>
        <v>2558</v>
      </c>
      <c r="D23" s="9">
        <v>48.7</v>
      </c>
      <c r="E23" s="45"/>
      <c r="F23" s="61"/>
      <c r="V23" s="5">
        <f t="shared" si="2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0"/>
        <v>2531</v>
      </c>
      <c r="B24" s="8">
        <v>80.9</v>
      </c>
      <c r="C24" s="42">
        <f t="shared" si="1"/>
        <v>2559</v>
      </c>
      <c r="D24" s="9">
        <v>108.1</v>
      </c>
      <c r="E24" s="45"/>
      <c r="F24" s="9"/>
      <c r="V24" s="5">
        <f t="shared" si="2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0"/>
        <v>2532</v>
      </c>
      <c r="B25" s="8">
        <v>79.7</v>
      </c>
      <c r="C25" s="42">
        <v>2560</v>
      </c>
      <c r="D25" s="9">
        <v>78</v>
      </c>
      <c r="E25" s="45"/>
      <c r="F25" s="61"/>
      <c r="V25" s="5">
        <f t="shared" si="2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0"/>
        <v>2533</v>
      </c>
      <c r="B26" s="8">
        <v>112</v>
      </c>
      <c r="C26" s="42">
        <f t="shared" si="1"/>
        <v>2561</v>
      </c>
      <c r="D26" s="9">
        <v>126.1</v>
      </c>
      <c r="E26" s="45"/>
      <c r="F26" s="48"/>
      <c r="V26" s="5">
        <f t="shared" si="2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0"/>
        <v>2534</v>
      </c>
      <c r="B27" s="8">
        <v>65.1</v>
      </c>
      <c r="C27" s="42">
        <f t="shared" si="1"/>
        <v>2562</v>
      </c>
      <c r="D27" s="9">
        <v>101.3</v>
      </c>
      <c r="E27" s="45"/>
      <c r="F27" s="48"/>
      <c r="V27" s="5">
        <f t="shared" si="2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0"/>
        <v>2535</v>
      </c>
      <c r="B28" s="8">
        <v>91</v>
      </c>
      <c r="C28" s="42">
        <v>2563</v>
      </c>
      <c r="D28" s="57">
        <v>106</v>
      </c>
      <c r="E28" s="45"/>
      <c r="F28" s="48"/>
      <c r="V28" s="5">
        <f t="shared" si="2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0"/>
        <v>2536</v>
      </c>
      <c r="B29" s="8">
        <v>111.6</v>
      </c>
      <c r="C29" s="42"/>
      <c r="D29" s="63"/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2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0"/>
        <v>2537</v>
      </c>
      <c r="B30" s="8">
        <v>128</v>
      </c>
      <c r="C30" s="42"/>
      <c r="D30" s="58"/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0"/>
        <v>2538</v>
      </c>
      <c r="B31" s="52">
        <v>116.9</v>
      </c>
      <c r="C31" s="43"/>
      <c r="D31" s="59"/>
      <c r="E31" s="62"/>
      <c r="F31" s="51"/>
      <c r="V31" s="5">
        <f t="shared" si="2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2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2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9" t="s">
        <v>14</v>
      </c>
      <c r="D34" s="70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9" t="s">
        <v>22</v>
      </c>
      <c r="D35" s="70"/>
      <c r="E35" s="16">
        <f aca="true" t="shared" si="3" ref="E35:Q35">ROUND((((-LN(-LN(1-1/E34)))+$B$81*$B$82)/$B$81),2)</f>
        <v>88.76</v>
      </c>
      <c r="F35" s="17">
        <f t="shared" si="3"/>
        <v>101.29</v>
      </c>
      <c r="G35" s="16">
        <f t="shared" si="3"/>
        <v>109.31</v>
      </c>
      <c r="H35" s="16">
        <f t="shared" si="3"/>
        <v>115.24</v>
      </c>
      <c r="I35" s="16">
        <f t="shared" si="3"/>
        <v>119.97</v>
      </c>
      <c r="J35" s="16">
        <f t="shared" si="3"/>
        <v>123.89</v>
      </c>
      <c r="K35" s="16">
        <f t="shared" si="3"/>
        <v>132.78</v>
      </c>
      <c r="L35" s="16">
        <f t="shared" si="3"/>
        <v>149.6</v>
      </c>
      <c r="M35" s="16">
        <f t="shared" si="3"/>
        <v>154.93</v>
      </c>
      <c r="N35" s="16">
        <f t="shared" si="3"/>
        <v>171.36</v>
      </c>
      <c r="O35" s="16">
        <f t="shared" si="3"/>
        <v>187.68</v>
      </c>
      <c r="P35" s="16">
        <f t="shared" si="3"/>
        <v>203.93</v>
      </c>
      <c r="Q35" s="16">
        <f t="shared" si="3"/>
        <v>225.37</v>
      </c>
      <c r="V35" s="5">
        <f t="shared" si="2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2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2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2511</v>
      </c>
      <c r="G39" s="54">
        <v>45.6</v>
      </c>
      <c r="V39" s="5">
        <f t="shared" si="2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>F39+1</f>
        <v>2512</v>
      </c>
      <c r="G40" s="54">
        <v>119.2</v>
      </c>
      <c r="V40" s="5"/>
      <c r="W40" s="5"/>
      <c r="X40" s="5"/>
      <c r="Y40" s="5"/>
    </row>
    <row r="41" spans="1:25" ht="21">
      <c r="A41" s="27"/>
      <c r="B41" s="28"/>
      <c r="F41" s="53">
        <f aca="true" t="shared" si="4" ref="F41:F90">F40+1</f>
        <v>2513</v>
      </c>
      <c r="G41" s="54">
        <v>112</v>
      </c>
      <c r="V41" s="5"/>
      <c r="W41" s="5"/>
      <c r="X41" s="5"/>
      <c r="Y41" s="5"/>
    </row>
    <row r="42" spans="6:25" ht="12" customHeight="1">
      <c r="F42" s="53">
        <f t="shared" si="4"/>
        <v>2514</v>
      </c>
      <c r="G42" s="54">
        <v>55.5</v>
      </c>
      <c r="V42" s="5"/>
      <c r="W42" s="5"/>
      <c r="X42" s="5"/>
      <c r="Y42" s="5"/>
    </row>
    <row r="43" spans="6:25" ht="12" customHeight="1">
      <c r="F43" s="53">
        <f t="shared" si="4"/>
        <v>2515</v>
      </c>
      <c r="G43" s="54">
        <v>147.1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4"/>
        <v>2516</v>
      </c>
      <c r="G44" s="54">
        <v>85.9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4"/>
        <v>2517</v>
      </c>
      <c r="G45" s="54">
        <v>62.6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4"/>
        <v>2518</v>
      </c>
      <c r="G46" s="54">
        <v>149.9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4"/>
        <v>2519</v>
      </c>
      <c r="G47" s="54">
        <v>150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4"/>
        <v>2520</v>
      </c>
      <c r="G48" s="54">
        <v>70.6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4"/>
        <v>2521</v>
      </c>
      <c r="G49" s="54">
        <v>69.6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4"/>
        <v>2522</v>
      </c>
      <c r="G50" s="54">
        <v>65.1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4"/>
        <v>2523</v>
      </c>
      <c r="G51" s="54">
        <v>84.9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4"/>
        <v>2524</v>
      </c>
      <c r="G52" s="54">
        <v>98.5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4"/>
        <v>2525</v>
      </c>
      <c r="G53" s="54">
        <v>77.8</v>
      </c>
      <c r="V53" s="5"/>
      <c r="W53" s="5"/>
      <c r="X53" s="5"/>
      <c r="Y53" s="5"/>
    </row>
    <row r="54" spans="2:25" ht="12" customHeight="1">
      <c r="B54" s="26"/>
      <c r="F54" s="53">
        <f t="shared" si="4"/>
        <v>2526</v>
      </c>
      <c r="G54" s="54">
        <v>66.7</v>
      </c>
      <c r="V54" s="5"/>
      <c r="W54" s="5"/>
      <c r="X54" s="5"/>
      <c r="Y54" s="5"/>
    </row>
    <row r="55" spans="2:25" ht="12" customHeight="1">
      <c r="B55" s="26"/>
      <c r="F55" s="53">
        <f t="shared" si="4"/>
        <v>2527</v>
      </c>
      <c r="G55" s="54">
        <v>102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4"/>
        <v>2528</v>
      </c>
      <c r="G56" s="54">
        <v>86.6</v>
      </c>
      <c r="V56" s="5"/>
      <c r="W56" s="5"/>
      <c r="X56" s="5"/>
      <c r="Y56" s="5"/>
    </row>
    <row r="57" spans="2:22" ht="12" customHeight="1">
      <c r="B57" s="26"/>
      <c r="F57" s="53">
        <f t="shared" si="4"/>
        <v>2529</v>
      </c>
      <c r="G57" s="54">
        <v>68.3</v>
      </c>
      <c r="V57" s="1" t="s">
        <v>0</v>
      </c>
    </row>
    <row r="58" spans="2:23" ht="12" customHeight="1">
      <c r="B58" s="26"/>
      <c r="F58" s="53">
        <f t="shared" si="4"/>
        <v>2530</v>
      </c>
      <c r="G58" s="54">
        <v>96.6</v>
      </c>
      <c r="V58" s="1" t="s">
        <v>0</v>
      </c>
      <c r="W58" s="1" t="s">
        <v>17</v>
      </c>
    </row>
    <row r="59" spans="2:27" ht="12" customHeight="1">
      <c r="B59" s="26"/>
      <c r="F59" s="53">
        <f t="shared" si="4"/>
        <v>2531</v>
      </c>
      <c r="G59" s="54">
        <v>80.9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4"/>
        <v>2532</v>
      </c>
      <c r="G60" s="54">
        <v>79.7</v>
      </c>
      <c r="V60" s="5">
        <f aca="true" t="shared" si="5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4"/>
        <v>2533</v>
      </c>
      <c r="G61" s="54">
        <v>112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4"/>
        <v>2534</v>
      </c>
      <c r="G62" s="54">
        <v>65.1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4"/>
        <v>2535</v>
      </c>
      <c r="G63" s="54">
        <v>91</v>
      </c>
      <c r="V63" s="5">
        <f t="shared" si="5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4"/>
        <v>2536</v>
      </c>
      <c r="G64" s="54">
        <v>111.6</v>
      </c>
      <c r="Q64" s="4"/>
      <c r="V64" s="5">
        <f t="shared" si="5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4"/>
        <v>2537</v>
      </c>
      <c r="G65" s="54">
        <v>128</v>
      </c>
      <c r="Q65" s="14"/>
      <c r="V65" s="5">
        <f t="shared" si="5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4"/>
        <v>2538</v>
      </c>
      <c r="G66" s="54">
        <v>116.9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4"/>
        <v>2539</v>
      </c>
      <c r="G67" s="54">
        <v>105.3</v>
      </c>
      <c r="V67" s="5">
        <f t="shared" si="5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4"/>
        <v>2540</v>
      </c>
      <c r="G68" s="54">
        <v>62</v>
      </c>
      <c r="V68" s="5">
        <f t="shared" si="5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4"/>
        <v>2541</v>
      </c>
      <c r="G69" s="54">
        <v>64.8</v>
      </c>
      <c r="V69" s="5">
        <f t="shared" si="5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4"/>
        <v>2542</v>
      </c>
      <c r="G70" s="54">
        <v>68.6</v>
      </c>
      <c r="V70" s="5">
        <f t="shared" si="5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f t="shared" si="4"/>
        <v>2543</v>
      </c>
      <c r="G71" s="54">
        <v>139.3</v>
      </c>
      <c r="V71" s="5">
        <f t="shared" si="5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4"/>
        <v>2544</v>
      </c>
      <c r="G72" s="54">
        <v>92.5</v>
      </c>
      <c r="V72" s="5">
        <f t="shared" si="5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>
        <f t="shared" si="4"/>
        <v>2545</v>
      </c>
      <c r="G73" s="55">
        <v>114.4</v>
      </c>
      <c r="V73" s="5">
        <f t="shared" si="5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>
        <f t="shared" si="4"/>
        <v>2546</v>
      </c>
      <c r="G74" s="54">
        <v>67.3</v>
      </c>
      <c r="V74" s="5">
        <f t="shared" si="5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>
        <f t="shared" si="4"/>
        <v>2547</v>
      </c>
      <c r="G75" s="54" t="s">
        <v>23</v>
      </c>
      <c r="V75" s="5">
        <f t="shared" si="5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10</v>
      </c>
      <c r="B76" s="26"/>
      <c r="C76" s="36">
        <f>+A76+1</f>
        <v>11</v>
      </c>
      <c r="F76" s="53">
        <f t="shared" si="4"/>
        <v>2548</v>
      </c>
      <c r="G76" s="54">
        <v>118</v>
      </c>
      <c r="V76" s="5">
        <f t="shared" si="5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7</v>
      </c>
      <c r="B77" s="37"/>
      <c r="F77" s="53">
        <f t="shared" si="4"/>
        <v>2549</v>
      </c>
      <c r="G77" s="54">
        <v>81.1</v>
      </c>
      <c r="V77" s="5">
        <f t="shared" si="5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0.549339</v>
      </c>
      <c r="F78" s="53">
        <f t="shared" si="4"/>
        <v>2550</v>
      </c>
      <c r="G78" s="54">
        <v>68.5</v>
      </c>
      <c r="V78" s="5">
        <f t="shared" si="5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1.163804</v>
      </c>
      <c r="F79" s="53">
        <f t="shared" si="4"/>
        <v>2551</v>
      </c>
      <c r="G79" s="54">
        <v>110.9</v>
      </c>
      <c r="V79" s="5">
        <f t="shared" si="5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>
        <f t="shared" si="4"/>
        <v>2552</v>
      </c>
      <c r="G80" s="54">
        <v>88.5</v>
      </c>
      <c r="V80" s="5">
        <f t="shared" si="5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0.042800879124867776</v>
      </c>
      <c r="F81" s="53">
        <f t="shared" si="4"/>
        <v>2553</v>
      </c>
      <c r="G81" s="54">
        <v>111.5</v>
      </c>
      <c r="V81" s="5">
        <f t="shared" si="5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80.19985564995314</v>
      </c>
      <c r="F82" s="53">
        <f t="shared" si="4"/>
        <v>2554</v>
      </c>
      <c r="G82" s="54">
        <v>141.8</v>
      </c>
      <c r="V82" s="5">
        <f t="shared" si="5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>
        <f t="shared" si="4"/>
        <v>2555</v>
      </c>
      <c r="G83" s="54">
        <v>85.9</v>
      </c>
      <c r="V83" s="5">
        <f t="shared" si="5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>
        <f t="shared" si="4"/>
        <v>2556</v>
      </c>
      <c r="G84" s="54">
        <v>94.2</v>
      </c>
      <c r="V84" s="5">
        <f t="shared" si="5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>
        <f t="shared" si="4"/>
        <v>2557</v>
      </c>
      <c r="G85" s="54">
        <v>55.3</v>
      </c>
      <c r="V85" s="5">
        <f t="shared" si="5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>
        <f t="shared" si="4"/>
        <v>2558</v>
      </c>
      <c r="G86" s="64">
        <v>48.7</v>
      </c>
      <c r="V86" s="5">
        <f t="shared" si="5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>
        <f t="shared" si="4"/>
        <v>2559</v>
      </c>
      <c r="G87" s="54">
        <v>108.1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>
        <v>2560</v>
      </c>
      <c r="G88" s="54">
        <v>78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66">
        <f t="shared" si="4"/>
        <v>2561</v>
      </c>
      <c r="G89" s="67">
        <v>126.1</v>
      </c>
      <c r="T89" s="3"/>
      <c r="V89" s="5">
        <f t="shared" si="5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>
        <f t="shared" si="4"/>
        <v>2562</v>
      </c>
      <c r="G90" s="55">
        <v>101.3</v>
      </c>
      <c r="V90" s="5">
        <f t="shared" si="5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65">
        <v>2563</v>
      </c>
      <c r="G91" s="68">
        <v>106</v>
      </c>
      <c r="V91" s="5">
        <f t="shared" si="5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/>
      <c r="G92" s="54"/>
      <c r="V92" s="5">
        <f t="shared" si="5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/>
      <c r="G93" s="54"/>
      <c r="V93" s="5">
        <f t="shared" si="5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/>
      <c r="G94" s="54"/>
      <c r="V94" s="5">
        <f t="shared" si="5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/>
      <c r="G95" s="54"/>
      <c r="V95" s="5">
        <f t="shared" si="5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/>
      <c r="G96" s="54"/>
      <c r="V96" s="5">
        <f t="shared" si="5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/>
      <c r="G97" s="54"/>
      <c r="V97" s="5">
        <f t="shared" si="5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/>
      <c r="G98" s="54"/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/>
      <c r="G99" s="54"/>
    </row>
    <row r="100" spans="6:7" ht="12" customHeight="1">
      <c r="F100" s="53"/>
      <c r="G100" s="54"/>
    </row>
    <row r="101" spans="6:7" ht="12" customHeight="1">
      <c r="F101" s="53"/>
      <c r="G101" s="54"/>
    </row>
    <row r="102" spans="6:7" ht="12" customHeight="1">
      <c r="F102" s="53"/>
      <c r="G102" s="54"/>
    </row>
    <row r="103" spans="6:7" ht="12" customHeight="1">
      <c r="F103" s="53"/>
      <c r="G103" s="54"/>
    </row>
    <row r="104" spans="6:7" ht="12" customHeight="1">
      <c r="F104" s="53"/>
      <c r="G104" s="54"/>
    </row>
    <row r="105" spans="6:7" ht="12" customHeight="1">
      <c r="F105" s="53"/>
      <c r="G105" s="54"/>
    </row>
    <row r="106" spans="6:7" ht="12" customHeight="1">
      <c r="F106" s="53"/>
      <c r="G106" s="54"/>
    </row>
    <row r="107" spans="6:7" ht="12" customHeight="1">
      <c r="F107" s="53"/>
      <c r="G107" s="54"/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ht="12" customHeight="1">
      <c r="F117" s="39"/>
    </row>
    <row r="118" ht="12" customHeight="1">
      <c r="F118" s="39"/>
    </row>
    <row r="119" ht="12" customHeight="1">
      <c r="F119" s="39"/>
    </row>
    <row r="120" ht="12" customHeight="1">
      <c r="F120" s="39"/>
    </row>
    <row r="121" ht="12" customHeight="1">
      <c r="F121" s="39"/>
    </row>
    <row r="122" ht="12" customHeight="1">
      <c r="F122" s="39"/>
    </row>
    <row r="123" ht="12" customHeight="1">
      <c r="F123" s="39"/>
    </row>
    <row r="124" ht="12" customHeight="1">
      <c r="F124" s="39"/>
    </row>
    <row r="125" ht="12" customHeight="1">
      <c r="F125" s="39"/>
    </row>
    <row r="126" ht="12" customHeight="1">
      <c r="F126" s="39"/>
    </row>
    <row r="127" ht="12" customHeight="1">
      <c r="F127" s="39"/>
    </row>
    <row r="128" ht="12" customHeight="1">
      <c r="F128" s="39"/>
    </row>
    <row r="129" ht="12" customHeight="1">
      <c r="F129" s="39"/>
    </row>
    <row r="130" ht="12" customHeight="1">
      <c r="F130" s="39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2014-01-06T04:11:19Z</cp:lastPrinted>
  <dcterms:created xsi:type="dcterms:W3CDTF">2007-06-15T01:12:23Z</dcterms:created>
  <dcterms:modified xsi:type="dcterms:W3CDTF">2020-10-22T07:14:09Z</dcterms:modified>
  <cp:category/>
  <cp:version/>
  <cp:contentType/>
  <cp:contentStatus/>
</cp:coreProperties>
</file>