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220" windowHeight="6210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Regression_Int" localSheetId="1" hidden="1">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<sst xmlns="http://schemas.openxmlformats.org/spreadsheetml/2006/main" count="128" uniqueCount="22">
  <si>
    <t>-</t>
  </si>
  <si>
    <t>สถานี : 28053 อ.ทุ่งช้าง จ.น่าน</t>
  </si>
  <si>
    <t>วัน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</si>
  <si>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</si>
  <si>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</si>
  <si>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</si>
  <si>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</si>
  <si>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</si>
  <si>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</si>
  <si>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</si>
  <si>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</si>
  <si>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</si>
  <si>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</si>
  <si>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</si>
  <si>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</si>
  <si>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</si>
  <si>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</si>
  <si>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ปริมาณน้ำฝนรายเดือน  -  มิลลิเมตร</t>
  </si>
  <si>
    <t>ปีน้ำ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</si>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</sst>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d\ ดดด\ yyyy"/>
    <numFmt numFmtId="182" formatCode="&quot;฿&quot;#,##0_);[Red]\(&quot;฿&quot;#,##0\)"/>
    <numFmt numFmtId="183" formatCode="&quot;฿&quot;#,##0.00_);[Red]\(&quot;฿&quot;#,##0.00\)"/>
    <numFmt numFmtId="184" formatCode="0.00_)"/>
    <numFmt numFmtId="185" formatCode="0_)"/>
    <numFmt numFmtId="186" formatCode="0.0_)"/>
    <numFmt numFmtId="187" formatCode="d\ ดดด"/>
    <numFmt numFmtId="188" formatCode="General_)"/>
    <numFmt numFmtId="189" formatCode="yyyy"/>
    <numFmt numFmtId="190" formatCode="#,##0.0_);\(#,##0.0\)"/>
    <numFmt numFmtId="191" formatCode="\t0.00"/>
    <numFmt numFmtId="192" formatCode="0.0_);\(0.0\)"/>
    <numFmt numFmtId="193" formatCode="mmm\-yyyy"/>
    <numFmt numFmtId="194" formatCode="\ \ \ bbbb"/>
    <numFmt numFmtId="195" formatCode="bbbb"/>
    <numFmt numFmtId="196" formatCode="0.000_)"/>
    <numFmt numFmtId="197" formatCode="[$-41E]d\ mmmm\ yyyy"/>
    <numFmt numFmtId="198" formatCode="[$-1010409]d\ mmm\ yy;@"/>
    <numFmt numFmtId="199" formatCode="[$-1010409]d\ mmmm\ yy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[$-409]dddd\,\ mmmm\ dd\,\ yyyy"/>
    <numFmt numFmtId="205" formatCode="d\ \ด\ด\ด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</numFmts>
  <fonts count="54">
    <font>
      <sz val="16"/>
      <name val="AngsanaUPC"/>
      <family val="0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sz val="10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>
      <alignment/>
      <protection/>
    </xf>
    <xf numFmtId="0" fontId="5" fillId="0" borderId="0" applyProtection="0">
      <alignment/>
    </xf>
    <xf numFmtId="190" fontId="4" fillId="0" borderId="0">
      <alignment/>
      <protection/>
    </xf>
    <xf numFmtId="0" fontId="42" fillId="0" borderId="0" applyNumberFormat="0" applyFill="0" applyBorder="0" applyAlignment="0" applyProtection="0"/>
    <xf numFmtId="2" fontId="5" fillId="0" borderId="0" applyProtection="0">
      <alignment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Protection="0">
      <alignment/>
    </xf>
    <xf numFmtId="0" fontId="7" fillId="0" borderId="0" applyProtection="0">
      <alignment/>
    </xf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84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justify"/>
      <protection/>
    </xf>
    <xf numFmtId="0" fontId="2" fillId="0" borderId="9" applyAlignment="0">
      <protection/>
    </xf>
    <xf numFmtId="0" fontId="51" fillId="0" borderId="0" applyNumberFormat="0" applyFill="0" applyBorder="0" applyAlignment="0" applyProtection="0"/>
    <xf numFmtId="0" fontId="5" fillId="0" borderId="10" applyProtection="0">
      <alignment/>
    </xf>
    <xf numFmtId="0" fontId="3" fillId="0" borderId="0">
      <alignment horizontal="centerContinuous" vertical="center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</cellStyleXfs>
  <cellXfs count="48">
    <xf numFmtId="0" fontId="0" fillId="0" borderId="0" xfId="0" applyAlignment="1">
      <alignment/>
    </xf>
    <xf numFmtId="1" fontId="11" fillId="0" borderId="12" xfId="64" applyNumberFormat="1" applyFont="1" applyBorder="1" applyAlignment="1" applyProtection="1">
      <alignment horizontal="center" vertical="center"/>
      <protection/>
    </xf>
    <xf numFmtId="180" fontId="11" fillId="0" borderId="13" xfId="64" applyNumberFormat="1" applyFont="1" applyBorder="1" applyAlignment="1" applyProtection="1">
      <alignment horizontal="center" vertical="center"/>
      <protection/>
    </xf>
    <xf numFmtId="180" fontId="11" fillId="0" borderId="14" xfId="64" applyNumberFormat="1" applyFont="1" applyBorder="1" applyAlignment="1" applyProtection="1">
      <alignment horizontal="center" vertical="center"/>
      <protection/>
    </xf>
    <xf numFmtId="180" fontId="11" fillId="0" borderId="15" xfId="64" applyNumberFormat="1" applyFont="1" applyBorder="1" applyAlignment="1" applyProtection="1">
      <alignment horizontal="center" vertical="center"/>
      <protection/>
    </xf>
    <xf numFmtId="180" fontId="11" fillId="0" borderId="12" xfId="64" applyNumberFormat="1" applyFont="1" applyBorder="1" applyAlignment="1" applyProtection="1">
      <alignment horizontal="center" vertical="center"/>
      <protection/>
    </xf>
    <xf numFmtId="194" fontId="11" fillId="0" borderId="16" xfId="64" applyNumberFormat="1" applyFont="1" applyBorder="1" applyAlignment="1" applyProtection="1">
      <alignment horizontal="center" vertical="center"/>
      <protection/>
    </xf>
    <xf numFmtId="180" fontId="11" fillId="0" borderId="17" xfId="64" applyNumberFormat="1" applyFont="1" applyBorder="1" applyAlignment="1" applyProtection="1">
      <alignment horizontal="right" vertical="center"/>
      <protection/>
    </xf>
    <xf numFmtId="180" fontId="11" fillId="0" borderId="18" xfId="64" applyNumberFormat="1" applyFont="1" applyBorder="1" applyAlignment="1" applyProtection="1">
      <alignment horizontal="right" vertical="center"/>
      <protection/>
    </xf>
    <xf numFmtId="180" fontId="11" fillId="0" borderId="19" xfId="64" applyNumberFormat="1" applyFont="1" applyBorder="1" applyAlignment="1" applyProtection="1">
      <alignment horizontal="right" vertical="center"/>
      <protection/>
    </xf>
    <xf numFmtId="180" fontId="11" fillId="0" borderId="20" xfId="64" applyNumberFormat="1" applyFont="1" applyBorder="1" applyAlignment="1" applyProtection="1">
      <alignment horizontal="right" vertical="center"/>
      <protection/>
    </xf>
    <xf numFmtId="1" fontId="11" fillId="0" borderId="21" xfId="64" applyNumberFormat="1" applyFont="1" applyBorder="1" applyAlignment="1" applyProtection="1">
      <alignment horizontal="right" vertical="center"/>
      <protection/>
    </xf>
    <xf numFmtId="194" fontId="11" fillId="0" borderId="22" xfId="64" applyNumberFormat="1" applyFont="1" applyBorder="1" applyAlignment="1" applyProtection="1">
      <alignment horizontal="center" vertical="center"/>
      <protection/>
    </xf>
    <xf numFmtId="180" fontId="11" fillId="0" borderId="23" xfId="64" applyNumberFormat="1" applyFont="1" applyBorder="1" applyAlignment="1" applyProtection="1">
      <alignment horizontal="right" vertical="center"/>
      <protection/>
    </xf>
    <xf numFmtId="180" fontId="11" fillId="0" borderId="24" xfId="64" applyNumberFormat="1" applyFont="1" applyBorder="1" applyAlignment="1" applyProtection="1">
      <alignment horizontal="right" vertical="center"/>
      <protection/>
    </xf>
    <xf numFmtId="180" fontId="11" fillId="0" borderId="25" xfId="64" applyNumberFormat="1" applyFont="1" applyBorder="1" applyAlignment="1" applyProtection="1">
      <alignment horizontal="right" vertical="center"/>
      <protection/>
    </xf>
    <xf numFmtId="180" fontId="11" fillId="0" borderId="22" xfId="64" applyNumberFormat="1" applyFont="1" applyBorder="1" applyAlignment="1" applyProtection="1">
      <alignment horizontal="right" vertical="center"/>
      <protection/>
    </xf>
    <xf numFmtId="1" fontId="11" fillId="0" borderId="26" xfId="64" applyNumberFormat="1" applyFont="1" applyBorder="1" applyAlignment="1" applyProtection="1">
      <alignment horizontal="right" vertical="center"/>
      <protection/>
    </xf>
    <xf numFmtId="180" fontId="12" fillId="0" borderId="23" xfId="64" applyNumberFormat="1" applyFont="1" applyBorder="1" applyAlignment="1" applyProtection="1">
      <alignment horizontal="right" vertical="center"/>
      <protection/>
    </xf>
    <xf numFmtId="180" fontId="12" fillId="0" borderId="24" xfId="64" applyNumberFormat="1" applyFont="1" applyBorder="1" applyAlignment="1" applyProtection="1">
      <alignment horizontal="right" vertical="center"/>
      <protection/>
    </xf>
    <xf numFmtId="180" fontId="12" fillId="0" borderId="22" xfId="64" applyNumberFormat="1" applyFont="1" applyBorder="1" applyAlignment="1" applyProtection="1">
      <alignment horizontal="right" vertical="center"/>
      <protection/>
    </xf>
    <xf numFmtId="180" fontId="11" fillId="0" borderId="23" xfId="64" applyNumberFormat="1" applyFont="1" applyBorder="1" applyAlignment="1">
      <alignment horizontal="right" vertical="center"/>
      <protection/>
    </xf>
    <xf numFmtId="180" fontId="11" fillId="0" borderId="24" xfId="64" applyNumberFormat="1" applyFont="1" applyBorder="1" applyAlignment="1">
      <alignment horizontal="right" vertical="center"/>
      <protection/>
    </xf>
    <xf numFmtId="180" fontId="11" fillId="0" borderId="25" xfId="64" applyNumberFormat="1" applyFont="1" applyBorder="1" applyAlignment="1">
      <alignment horizontal="right" vertical="center"/>
      <protection/>
    </xf>
    <xf numFmtId="1" fontId="11" fillId="0" borderId="26" xfId="64" applyNumberFormat="1" applyFont="1" applyBorder="1" applyAlignment="1">
      <alignment horizontal="right" vertical="center"/>
      <protection/>
    </xf>
    <xf numFmtId="186" fontId="11" fillId="0" borderId="23" xfId="64" applyNumberFormat="1" applyFont="1" applyBorder="1" applyAlignment="1">
      <alignment horizontal="right" vertical="center"/>
      <protection/>
    </xf>
    <xf numFmtId="186" fontId="11" fillId="0" borderId="24" xfId="64" applyNumberFormat="1" applyFont="1" applyBorder="1" applyAlignment="1">
      <alignment horizontal="right" vertical="center"/>
      <protection/>
    </xf>
    <xf numFmtId="186" fontId="11" fillId="0" borderId="25" xfId="64" applyNumberFormat="1" applyFont="1" applyBorder="1" applyAlignment="1">
      <alignment horizontal="right" vertical="center"/>
      <protection/>
    </xf>
    <xf numFmtId="185" fontId="11" fillId="0" borderId="26" xfId="64" applyNumberFormat="1" applyFont="1" applyBorder="1" applyAlignment="1">
      <alignment horizontal="right" vertical="justify"/>
      <protection/>
    </xf>
    <xf numFmtId="186" fontId="11" fillId="0" borderId="0" xfId="64" applyNumberFormat="1" applyFont="1" applyAlignment="1">
      <alignment horizontal="right" vertical="center"/>
      <protection/>
    </xf>
    <xf numFmtId="194" fontId="11" fillId="0" borderId="27" xfId="64" applyNumberFormat="1" applyFont="1" applyBorder="1" applyAlignment="1" applyProtection="1">
      <alignment horizontal="center" vertical="center"/>
      <protection/>
    </xf>
    <xf numFmtId="1" fontId="11" fillId="0" borderId="22" xfId="64" applyNumberFormat="1" applyFont="1" applyBorder="1" applyAlignment="1" applyProtection="1">
      <alignment horizontal="center" vertical="center"/>
      <protection/>
    </xf>
    <xf numFmtId="180" fontId="11" fillId="0" borderId="0" xfId="64" applyNumberFormat="1" applyFont="1" applyAlignment="1" applyProtection="1">
      <alignment horizontal="center" vertical="center"/>
      <protection/>
    </xf>
    <xf numFmtId="184" fontId="11" fillId="0" borderId="0" xfId="64" applyFont="1" applyAlignment="1">
      <alignment horizontal="center" vertical="center"/>
      <protection/>
    </xf>
    <xf numFmtId="1" fontId="11" fillId="0" borderId="0" xfId="64" applyNumberFormat="1" applyFont="1" applyAlignment="1" applyProtection="1">
      <alignment horizontal="center" vertical="center"/>
      <protection/>
    </xf>
    <xf numFmtId="186" fontId="11" fillId="0" borderId="0" xfId="64" applyNumberFormat="1" applyFont="1" applyAlignment="1">
      <alignment horizontal="center" vertical="center"/>
      <protection/>
    </xf>
    <xf numFmtId="184" fontId="11" fillId="0" borderId="0" xfId="64" applyFont="1" applyBorder="1" applyAlignment="1">
      <alignment horizontal="center" vertical="center"/>
      <protection/>
    </xf>
    <xf numFmtId="1" fontId="11" fillId="0" borderId="0" xfId="64" applyNumberFormat="1" applyFont="1" applyAlignment="1">
      <alignment horizontal="center" vertical="center"/>
      <protection/>
    </xf>
    <xf numFmtId="1" fontId="11" fillId="0" borderId="28" xfId="64" applyNumberFormat="1" applyFont="1" applyBorder="1" applyAlignment="1" applyProtection="1">
      <alignment horizontal="center" vertical="center"/>
      <protection/>
    </xf>
    <xf numFmtId="180" fontId="11" fillId="0" borderId="29" xfId="64" applyNumberFormat="1" applyFont="1" applyBorder="1" applyAlignment="1" applyProtection="1">
      <alignment horizontal="right" vertical="center"/>
      <protection/>
    </xf>
    <xf numFmtId="180" fontId="11" fillId="0" borderId="28" xfId="64" applyNumberFormat="1" applyFont="1" applyBorder="1" applyAlignment="1" applyProtection="1">
      <alignment horizontal="right" vertical="center"/>
      <protection/>
    </xf>
    <xf numFmtId="1" fontId="11" fillId="0" borderId="30" xfId="64" applyNumberFormat="1" applyFont="1" applyBorder="1" applyAlignment="1" applyProtection="1">
      <alignment horizontal="right" vertical="center"/>
      <protection/>
    </xf>
    <xf numFmtId="1" fontId="11" fillId="0" borderId="31" xfId="64" applyNumberFormat="1" applyFont="1" applyBorder="1" applyAlignment="1" applyProtection="1">
      <alignment horizontal="center" vertical="center"/>
      <protection/>
    </xf>
    <xf numFmtId="180" fontId="11" fillId="0" borderId="31" xfId="64" applyNumberFormat="1" applyFont="1" applyBorder="1" applyAlignment="1" applyProtection="1">
      <alignment horizontal="center" vertical="center"/>
      <protection/>
    </xf>
    <xf numFmtId="187" fontId="13" fillId="0" borderId="0" xfId="64" applyNumberFormat="1" applyFont="1" applyBorder="1" applyAlignment="1">
      <alignment horizontal="left" vertical="center"/>
      <protection/>
    </xf>
    <xf numFmtId="1" fontId="11" fillId="0" borderId="0" xfId="64" applyNumberFormat="1" applyFont="1" applyBorder="1" applyAlignment="1">
      <alignment horizontal="center" vertical="center"/>
      <protection/>
    </xf>
    <xf numFmtId="180" fontId="11" fillId="0" borderId="0" xfId="64" applyNumberFormat="1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rmal_28062" xfId="64"/>
    <cellStyle name="Note" xfId="65"/>
    <cellStyle name="Output" xfId="66"/>
    <cellStyle name="Percent" xfId="67"/>
    <cellStyle name="Q" xfId="68"/>
    <cellStyle name="small border line" xfId="69"/>
    <cellStyle name="Title" xfId="70"/>
    <cellStyle name="Total" xfId="71"/>
    <cellStyle name="W" xfId="72"/>
    <cellStyle name="Warning Text" xfId="73"/>
    <cellStyle name="ผลรวม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อ.ทุ่งช้าง จ.น่าน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625"/>
          <c:w val="0.954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MONTHLY!$A$5:$A$107</c:f>
              <c:numCache/>
            </c:numRef>
          </c:cat>
          <c:val>
            <c:numRef>
              <c:f>MONTHLY!$N$5:$N$107</c:f>
              <c:numCache/>
            </c:numRef>
          </c:val>
        </c:ser>
        <c:axId val="57143951"/>
        <c:axId val="44533512"/>
      </c:barChart>
      <c:lineChart>
        <c:grouping val="standard"/>
        <c:varyColors val="0"/>
        <c:ser>
          <c:idx val="1"/>
          <c:order val="1"/>
          <c:tx>
            <c:v>ปริมาณน้ำฝนเฉลี่ย 1522.4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MONTHLY!$A$5:$A$107</c:f>
              <c:numCache/>
            </c:numRef>
          </c:cat>
          <c:val>
            <c:numRef>
              <c:f>MONTHLY!$P$5:$P$107</c:f>
              <c:numCache/>
            </c:numRef>
          </c:val>
          <c:smooth val="0"/>
        </c:ser>
        <c:axId val="57143951"/>
        <c:axId val="44533512"/>
      </c:lineChart>
      <c:dateAx>
        <c:axId val="57143951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4533512"/>
        <c:crosses val="autoZero"/>
        <c:auto val="0"/>
        <c:baseTimeUnit val="years"/>
        <c:majorUnit val="5"/>
        <c:majorTimeUnit val="years"/>
        <c:minorUnit val="100"/>
        <c:minorTimeUnit val="days"/>
        <c:noMultiLvlLbl val="0"/>
      </c:dateAx>
      <c:valAx>
        <c:axId val="4453351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714395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065"/>
          <c:y val="0.18325"/>
          <c:w val="0.351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4</xdr:row>
      <xdr:rowOff>57150</xdr:rowOff>
    </xdr:from>
    <xdr:to>
      <xdr:col>27</xdr:col>
      <xdr:colOff>390525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7981950" y="1171575"/>
        <a:ext cx="52673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13"/>
  <sheetViews>
    <sheetView showGridLines="0" tabSelected="1" zoomScalePageLayoutView="0" workbookViewId="0" topLeftCell="A97">
      <selection activeCell="Y112" sqref="Y112"/>
    </sheetView>
  </sheetViews>
  <sheetFormatPr defaultColWidth="7.140625" defaultRowHeight="23.25"/>
  <cols>
    <col min="1" max="14" width="7.140625" style="33" customWidth="1"/>
    <col min="15" max="15" width="7.140625" style="37" customWidth="1"/>
    <col min="16" max="16384" width="7.140625" style="33" customWidth="1"/>
  </cols>
  <sheetData>
    <row r="1" spans="1:15" ht="30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4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9.75" customHeight="1">
      <c r="A3" s="34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4"/>
    </row>
    <row r="4" spans="1:15" ht="24" customHeight="1">
      <c r="A4" s="1" t="s">
        <v>18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4" t="s">
        <v>14</v>
      </c>
      <c r="N4" s="5" t="s">
        <v>15</v>
      </c>
      <c r="O4" s="1" t="s">
        <v>2</v>
      </c>
    </row>
    <row r="5" spans="1:16" ht="18.75" customHeight="1">
      <c r="A5" s="6">
        <v>7943</v>
      </c>
      <c r="B5" s="7">
        <v>77.7</v>
      </c>
      <c r="C5" s="8">
        <v>116.5</v>
      </c>
      <c r="D5" s="8">
        <v>162.8</v>
      </c>
      <c r="E5" s="8">
        <v>147.7</v>
      </c>
      <c r="F5" s="8">
        <v>229.4</v>
      </c>
      <c r="G5" s="8">
        <v>118.4</v>
      </c>
      <c r="H5" s="8">
        <v>41.6</v>
      </c>
      <c r="I5" s="8">
        <v>0</v>
      </c>
      <c r="J5" s="8">
        <v>0</v>
      </c>
      <c r="K5" s="8">
        <v>0</v>
      </c>
      <c r="L5" s="8">
        <v>7.3</v>
      </c>
      <c r="M5" s="9">
        <v>45.8</v>
      </c>
      <c r="N5" s="10">
        <f>+SUM(B5:M5)</f>
        <v>947.1999999999999</v>
      </c>
      <c r="O5" s="11">
        <v>43</v>
      </c>
      <c r="P5" s="35">
        <v>1522.4</v>
      </c>
    </row>
    <row r="6" spans="1:16" ht="18.75" customHeight="1">
      <c r="A6" s="12">
        <v>8308</v>
      </c>
      <c r="B6" s="13">
        <v>105.8</v>
      </c>
      <c r="C6" s="14">
        <v>55.1</v>
      </c>
      <c r="D6" s="14">
        <v>67.7</v>
      </c>
      <c r="E6" s="14">
        <v>234.8</v>
      </c>
      <c r="F6" s="14">
        <v>359.8</v>
      </c>
      <c r="G6" s="14">
        <v>284.2</v>
      </c>
      <c r="H6" s="14">
        <v>33.2</v>
      </c>
      <c r="I6" s="14">
        <v>50.4</v>
      </c>
      <c r="J6" s="14">
        <v>0</v>
      </c>
      <c r="K6" s="14">
        <v>0</v>
      </c>
      <c r="L6" s="14">
        <v>0</v>
      </c>
      <c r="M6" s="15">
        <v>30</v>
      </c>
      <c r="N6" s="16">
        <v>1221</v>
      </c>
      <c r="O6" s="17">
        <v>58</v>
      </c>
      <c r="P6" s="35">
        <v>1522.4</v>
      </c>
    </row>
    <row r="7" spans="1:16" ht="18.75" customHeight="1">
      <c r="A7" s="12">
        <v>8673</v>
      </c>
      <c r="B7" s="13">
        <v>79.5</v>
      </c>
      <c r="C7" s="14">
        <v>148.2</v>
      </c>
      <c r="D7" s="14">
        <v>220.8</v>
      </c>
      <c r="E7" s="14">
        <v>212.4</v>
      </c>
      <c r="F7" s="14">
        <v>363.6</v>
      </c>
      <c r="G7" s="14">
        <v>125.2</v>
      </c>
      <c r="H7" s="14">
        <v>4.4</v>
      </c>
      <c r="I7" s="14">
        <v>0</v>
      </c>
      <c r="J7" s="14">
        <v>0</v>
      </c>
      <c r="K7" s="14">
        <v>43</v>
      </c>
      <c r="L7" s="14">
        <v>0</v>
      </c>
      <c r="M7" s="15">
        <v>22.5</v>
      </c>
      <c r="N7" s="16">
        <f>+SUM(B7:M7)</f>
        <v>1219.6000000000001</v>
      </c>
      <c r="O7" s="17">
        <v>51</v>
      </c>
      <c r="P7" s="35">
        <v>1522.4</v>
      </c>
    </row>
    <row r="8" spans="1:16" ht="18.75" customHeight="1">
      <c r="A8" s="12">
        <v>9039</v>
      </c>
      <c r="B8" s="13">
        <v>125.2</v>
      </c>
      <c r="C8" s="14">
        <v>78</v>
      </c>
      <c r="D8" s="14">
        <v>145.6</v>
      </c>
      <c r="E8" s="14">
        <v>137.2</v>
      </c>
      <c r="F8" s="14">
        <v>400.1</v>
      </c>
      <c r="G8" s="14">
        <v>183</v>
      </c>
      <c r="H8" s="14">
        <v>138.9</v>
      </c>
      <c r="I8" s="14">
        <v>3</v>
      </c>
      <c r="J8" s="14">
        <v>0</v>
      </c>
      <c r="K8" s="14">
        <v>0</v>
      </c>
      <c r="L8" s="14">
        <v>0</v>
      </c>
      <c r="M8" s="15">
        <v>5</v>
      </c>
      <c r="N8" s="16">
        <v>1216</v>
      </c>
      <c r="O8" s="17">
        <v>52</v>
      </c>
      <c r="P8" s="35">
        <v>1522.4</v>
      </c>
    </row>
    <row r="9" spans="1:16" ht="18.75" customHeight="1">
      <c r="A9" s="12">
        <v>9404</v>
      </c>
      <c r="B9" s="13">
        <v>168.2</v>
      </c>
      <c r="C9" s="14">
        <v>166.1</v>
      </c>
      <c r="D9" s="14">
        <v>289</v>
      </c>
      <c r="E9" s="14">
        <v>295.5</v>
      </c>
      <c r="F9" s="14">
        <v>235.3</v>
      </c>
      <c r="G9" s="14">
        <v>133</v>
      </c>
      <c r="H9" s="14">
        <v>52.5</v>
      </c>
      <c r="I9" s="14">
        <v>0</v>
      </c>
      <c r="J9" s="14">
        <v>18</v>
      </c>
      <c r="K9" s="14">
        <v>0</v>
      </c>
      <c r="L9" s="14">
        <v>0</v>
      </c>
      <c r="M9" s="15">
        <v>0</v>
      </c>
      <c r="N9" s="16">
        <v>1357.6</v>
      </c>
      <c r="O9" s="17">
        <v>61</v>
      </c>
      <c r="P9" s="35">
        <v>1522.4</v>
      </c>
    </row>
    <row r="10" spans="1:16" ht="18.75" customHeight="1">
      <c r="A10" s="12">
        <v>9769</v>
      </c>
      <c r="B10" s="18">
        <v>0</v>
      </c>
      <c r="C10" s="14">
        <v>43</v>
      </c>
      <c r="D10" s="14">
        <v>176</v>
      </c>
      <c r="E10" s="14">
        <v>277</v>
      </c>
      <c r="F10" s="14">
        <v>606</v>
      </c>
      <c r="G10" s="14">
        <v>256</v>
      </c>
      <c r="H10" s="14">
        <v>170</v>
      </c>
      <c r="I10" s="14">
        <v>9</v>
      </c>
      <c r="J10" s="14">
        <v>70</v>
      </c>
      <c r="K10" s="14">
        <v>0</v>
      </c>
      <c r="L10" s="14">
        <v>4</v>
      </c>
      <c r="M10" s="15">
        <v>0</v>
      </c>
      <c r="N10" s="16">
        <v>1611</v>
      </c>
      <c r="O10" s="17">
        <v>86</v>
      </c>
      <c r="P10" s="35">
        <v>1522.4</v>
      </c>
    </row>
    <row r="11" spans="1:16" ht="18.75" customHeight="1">
      <c r="A11" s="12">
        <v>10134</v>
      </c>
      <c r="B11" s="13">
        <v>100.5</v>
      </c>
      <c r="C11" s="14">
        <v>193</v>
      </c>
      <c r="D11" s="14">
        <v>190</v>
      </c>
      <c r="E11" s="14">
        <v>588.4</v>
      </c>
      <c r="F11" s="14">
        <v>266</v>
      </c>
      <c r="G11" s="14">
        <v>186</v>
      </c>
      <c r="H11" s="14">
        <v>125</v>
      </c>
      <c r="I11" s="14">
        <v>24</v>
      </c>
      <c r="J11" s="14">
        <v>0</v>
      </c>
      <c r="K11" s="14">
        <v>3.5</v>
      </c>
      <c r="L11" s="14">
        <v>33</v>
      </c>
      <c r="M11" s="15">
        <v>14.5</v>
      </c>
      <c r="N11" s="16">
        <v>1723.9</v>
      </c>
      <c r="O11" s="17">
        <v>73</v>
      </c>
      <c r="P11" s="35">
        <v>1522.4</v>
      </c>
    </row>
    <row r="12" spans="1:16" ht="18.75" customHeight="1">
      <c r="A12" s="12">
        <v>10500</v>
      </c>
      <c r="B12" s="13">
        <v>67</v>
      </c>
      <c r="C12" s="14">
        <v>200</v>
      </c>
      <c r="D12" s="14">
        <v>180</v>
      </c>
      <c r="E12" s="14">
        <v>267</v>
      </c>
      <c r="F12" s="14">
        <v>222</v>
      </c>
      <c r="G12" s="14">
        <v>189</v>
      </c>
      <c r="H12" s="14" t="s">
        <v>0</v>
      </c>
      <c r="I12" s="14">
        <v>14.5</v>
      </c>
      <c r="J12" s="14">
        <v>0</v>
      </c>
      <c r="K12" s="14">
        <v>0</v>
      </c>
      <c r="L12" s="14">
        <v>0</v>
      </c>
      <c r="M12" s="15">
        <v>54.5</v>
      </c>
      <c r="N12" s="16">
        <v>1194</v>
      </c>
      <c r="O12" s="17">
        <v>50</v>
      </c>
      <c r="P12" s="35">
        <v>1522.4</v>
      </c>
    </row>
    <row r="13" spans="1:16" ht="18.75" customHeight="1">
      <c r="A13" s="12">
        <v>10865</v>
      </c>
      <c r="B13" s="13">
        <v>162.6</v>
      </c>
      <c r="C13" s="14">
        <v>145</v>
      </c>
      <c r="D13" s="14">
        <v>118</v>
      </c>
      <c r="E13" s="14">
        <v>324.5</v>
      </c>
      <c r="F13" s="14">
        <v>262.5</v>
      </c>
      <c r="G13" s="14">
        <v>169.5</v>
      </c>
      <c r="H13" s="14">
        <v>21.6</v>
      </c>
      <c r="I13" s="14">
        <v>19.5</v>
      </c>
      <c r="J13" s="14">
        <v>1.5</v>
      </c>
      <c r="K13" s="14">
        <v>0</v>
      </c>
      <c r="L13" s="14">
        <v>12.1</v>
      </c>
      <c r="M13" s="15">
        <v>68.8</v>
      </c>
      <c r="N13" s="16">
        <v>1305.6</v>
      </c>
      <c r="O13" s="17">
        <v>85</v>
      </c>
      <c r="P13" s="35">
        <v>1522.4</v>
      </c>
    </row>
    <row r="14" spans="1:16" ht="18.75" customHeight="1">
      <c r="A14" s="12">
        <v>11230</v>
      </c>
      <c r="B14" s="13">
        <v>33.8</v>
      </c>
      <c r="C14" s="14">
        <v>223.1</v>
      </c>
      <c r="D14" s="14">
        <v>175.8</v>
      </c>
      <c r="E14" s="14">
        <v>266.8</v>
      </c>
      <c r="F14" s="14">
        <v>472.4</v>
      </c>
      <c r="G14" s="14">
        <v>221.6</v>
      </c>
      <c r="H14" s="14">
        <v>42.1</v>
      </c>
      <c r="I14" s="14">
        <v>13.3</v>
      </c>
      <c r="J14" s="14">
        <v>16</v>
      </c>
      <c r="K14" s="14">
        <v>0</v>
      </c>
      <c r="L14" s="14">
        <v>0</v>
      </c>
      <c r="M14" s="15">
        <v>0</v>
      </c>
      <c r="N14" s="16">
        <v>1464.9</v>
      </c>
      <c r="O14" s="17">
        <v>73</v>
      </c>
      <c r="P14" s="35">
        <v>1522.4</v>
      </c>
    </row>
    <row r="15" spans="1:16" ht="18.75" customHeight="1">
      <c r="A15" s="12">
        <v>11595</v>
      </c>
      <c r="B15" s="13">
        <v>58.8</v>
      </c>
      <c r="C15" s="14">
        <v>158.2</v>
      </c>
      <c r="D15" s="14">
        <v>159.5</v>
      </c>
      <c r="E15" s="14">
        <v>200</v>
      </c>
      <c r="F15" s="14">
        <v>353.4</v>
      </c>
      <c r="G15" s="14">
        <v>379</v>
      </c>
      <c r="H15" s="14">
        <v>37.5</v>
      </c>
      <c r="I15" s="14">
        <v>0</v>
      </c>
      <c r="J15" s="14">
        <v>0</v>
      </c>
      <c r="K15" s="14">
        <v>0</v>
      </c>
      <c r="L15" s="14">
        <v>15.4</v>
      </c>
      <c r="M15" s="15">
        <v>11.7</v>
      </c>
      <c r="N15" s="16">
        <v>1373.5</v>
      </c>
      <c r="O15" s="17">
        <v>66</v>
      </c>
      <c r="P15" s="35">
        <v>1522.4</v>
      </c>
    </row>
    <row r="16" spans="1:16" ht="18.75" customHeight="1">
      <c r="A16" s="12">
        <v>11961</v>
      </c>
      <c r="B16" s="13">
        <v>110</v>
      </c>
      <c r="C16" s="14">
        <v>86.2</v>
      </c>
      <c r="D16" s="14">
        <v>178.7</v>
      </c>
      <c r="E16" s="14">
        <v>436</v>
      </c>
      <c r="F16" s="14">
        <v>171.5</v>
      </c>
      <c r="G16" s="14">
        <v>321.5</v>
      </c>
      <c r="H16" s="14">
        <v>100.4</v>
      </c>
      <c r="I16" s="14">
        <v>0</v>
      </c>
      <c r="J16" s="14">
        <v>0</v>
      </c>
      <c r="K16" s="14">
        <v>0</v>
      </c>
      <c r="L16" s="14">
        <v>0</v>
      </c>
      <c r="M16" s="15">
        <v>44</v>
      </c>
      <c r="N16" s="16">
        <v>1448.3</v>
      </c>
      <c r="O16" s="17">
        <v>80</v>
      </c>
      <c r="P16" s="35">
        <v>1522.4</v>
      </c>
    </row>
    <row r="17" spans="1:16" ht="18.75" customHeight="1">
      <c r="A17" s="12">
        <v>12326</v>
      </c>
      <c r="B17" s="13">
        <v>110.5</v>
      </c>
      <c r="C17" s="14">
        <v>265.2</v>
      </c>
      <c r="D17" s="14">
        <v>162</v>
      </c>
      <c r="E17" s="14">
        <v>360.3</v>
      </c>
      <c r="F17" s="14">
        <v>290.5</v>
      </c>
      <c r="G17" s="14">
        <v>140</v>
      </c>
      <c r="H17" s="14">
        <v>70.7</v>
      </c>
      <c r="I17" s="14">
        <v>31.5</v>
      </c>
      <c r="J17" s="14">
        <v>0</v>
      </c>
      <c r="K17" s="14">
        <v>0</v>
      </c>
      <c r="L17" s="14">
        <v>0</v>
      </c>
      <c r="M17" s="15">
        <v>0</v>
      </c>
      <c r="N17" s="16">
        <v>1430.7</v>
      </c>
      <c r="O17" s="17">
        <v>81</v>
      </c>
      <c r="P17" s="35">
        <v>1522.4</v>
      </c>
    </row>
    <row r="18" spans="1:16" ht="18.75" customHeight="1">
      <c r="A18" s="12">
        <v>12691</v>
      </c>
      <c r="B18" s="13">
        <v>128</v>
      </c>
      <c r="C18" s="14">
        <v>143.7</v>
      </c>
      <c r="D18" s="14">
        <v>86</v>
      </c>
      <c r="E18" s="14">
        <v>312.5</v>
      </c>
      <c r="F18" s="14">
        <v>371.1</v>
      </c>
      <c r="G18" s="14">
        <v>292.5</v>
      </c>
      <c r="H18" s="14">
        <v>65.5</v>
      </c>
      <c r="I18" s="14">
        <v>58.1</v>
      </c>
      <c r="J18" s="14">
        <v>39.2</v>
      </c>
      <c r="K18" s="14">
        <v>7</v>
      </c>
      <c r="L18" s="14">
        <v>0</v>
      </c>
      <c r="M18" s="15">
        <v>32.9</v>
      </c>
      <c r="N18" s="16">
        <v>1536.5</v>
      </c>
      <c r="O18" s="17">
        <v>91</v>
      </c>
      <c r="P18" s="35">
        <v>1522.4</v>
      </c>
    </row>
    <row r="19" spans="1:16" ht="18.75" customHeight="1">
      <c r="A19" s="12">
        <v>13056</v>
      </c>
      <c r="B19" s="13">
        <v>53.6</v>
      </c>
      <c r="C19" s="14">
        <v>177.9</v>
      </c>
      <c r="D19" s="14">
        <v>121.4</v>
      </c>
      <c r="E19" s="14">
        <v>166.6</v>
      </c>
      <c r="F19" s="14">
        <v>250.2</v>
      </c>
      <c r="G19" s="14">
        <v>277.5</v>
      </c>
      <c r="H19" s="14">
        <v>52</v>
      </c>
      <c r="I19" s="14">
        <v>16.4</v>
      </c>
      <c r="J19" s="14">
        <v>18.2</v>
      </c>
      <c r="K19" s="14">
        <v>0</v>
      </c>
      <c r="L19" s="14">
        <v>29.8</v>
      </c>
      <c r="M19" s="15">
        <v>47.4</v>
      </c>
      <c r="N19" s="16">
        <v>1211</v>
      </c>
      <c r="O19" s="17">
        <v>77</v>
      </c>
      <c r="P19" s="35">
        <v>1522.4</v>
      </c>
    </row>
    <row r="20" spans="1:16" ht="18.75" customHeight="1">
      <c r="A20" s="12">
        <v>13422</v>
      </c>
      <c r="B20" s="18">
        <v>0</v>
      </c>
      <c r="C20" s="14">
        <v>180.2</v>
      </c>
      <c r="D20" s="14">
        <v>132.3</v>
      </c>
      <c r="E20" s="14">
        <v>554.7</v>
      </c>
      <c r="F20" s="14">
        <v>192.4</v>
      </c>
      <c r="G20" s="14">
        <v>400.2</v>
      </c>
      <c r="H20" s="14">
        <v>35.3</v>
      </c>
      <c r="I20" s="14">
        <v>0</v>
      </c>
      <c r="J20" s="14">
        <v>7.5</v>
      </c>
      <c r="K20" s="14">
        <v>7.3</v>
      </c>
      <c r="L20" s="14">
        <v>0</v>
      </c>
      <c r="M20" s="15">
        <v>0</v>
      </c>
      <c r="N20" s="16">
        <v>1509.9</v>
      </c>
      <c r="O20" s="17">
        <v>45</v>
      </c>
      <c r="P20" s="35">
        <v>1522.4</v>
      </c>
    </row>
    <row r="21" spans="1:16" ht="18.75" customHeight="1">
      <c r="A21" s="12">
        <v>13787</v>
      </c>
      <c r="B21" s="13">
        <v>83.4</v>
      </c>
      <c r="C21" s="14">
        <v>168.3</v>
      </c>
      <c r="D21" s="14">
        <v>127.7</v>
      </c>
      <c r="E21" s="14">
        <v>319.3</v>
      </c>
      <c r="F21" s="14">
        <v>300.4</v>
      </c>
      <c r="G21" s="14">
        <v>150</v>
      </c>
      <c r="H21" s="14">
        <v>56.8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6">
        <v>1205.9</v>
      </c>
      <c r="O21" s="17">
        <v>61</v>
      </c>
      <c r="P21" s="35">
        <v>1522.4</v>
      </c>
    </row>
    <row r="22" spans="1:16" ht="18.75" customHeight="1">
      <c r="A22" s="12">
        <v>14152</v>
      </c>
      <c r="B22" s="13">
        <v>117.5</v>
      </c>
      <c r="C22" s="14">
        <v>230.6</v>
      </c>
      <c r="D22" s="14">
        <v>193.8</v>
      </c>
      <c r="E22" s="14">
        <v>252</v>
      </c>
      <c r="F22" s="14">
        <v>208.5</v>
      </c>
      <c r="G22" s="14">
        <v>295.4</v>
      </c>
      <c r="H22" s="14">
        <v>46</v>
      </c>
      <c r="I22" s="14">
        <v>9.2</v>
      </c>
      <c r="J22" s="14">
        <v>0</v>
      </c>
      <c r="K22" s="14">
        <v>0</v>
      </c>
      <c r="L22" s="14">
        <v>7.2</v>
      </c>
      <c r="M22" s="15">
        <v>71.5</v>
      </c>
      <c r="N22" s="16">
        <v>1431.7</v>
      </c>
      <c r="O22" s="17">
        <v>86</v>
      </c>
      <c r="P22" s="35">
        <v>1522.4</v>
      </c>
    </row>
    <row r="23" spans="1:16" ht="18.75" customHeight="1">
      <c r="A23" s="12">
        <v>14517</v>
      </c>
      <c r="B23" s="13">
        <v>105.3</v>
      </c>
      <c r="C23" s="14">
        <v>122.3</v>
      </c>
      <c r="D23" s="14">
        <v>185.2</v>
      </c>
      <c r="E23" s="14">
        <v>357.6</v>
      </c>
      <c r="F23" s="14">
        <v>452.2</v>
      </c>
      <c r="G23" s="14">
        <v>205.3</v>
      </c>
      <c r="H23" s="14">
        <v>35.6</v>
      </c>
      <c r="I23" s="14">
        <v>35.5</v>
      </c>
      <c r="J23" s="14">
        <v>0</v>
      </c>
      <c r="K23" s="14">
        <v>0</v>
      </c>
      <c r="L23" s="14">
        <v>27.6</v>
      </c>
      <c r="M23" s="15">
        <v>10.1</v>
      </c>
      <c r="N23" s="16">
        <v>1536.7</v>
      </c>
      <c r="O23" s="17">
        <v>78</v>
      </c>
      <c r="P23" s="35">
        <v>1522.4</v>
      </c>
    </row>
    <row r="24" spans="1:16" ht="18.75" customHeight="1">
      <c r="A24" s="12">
        <v>14883</v>
      </c>
      <c r="B24" s="13">
        <v>55.3</v>
      </c>
      <c r="C24" s="14">
        <v>269.2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0</v>
      </c>
      <c r="I24" s="14">
        <v>0</v>
      </c>
      <c r="J24" s="14">
        <v>0</v>
      </c>
      <c r="K24" s="14">
        <v>0</v>
      </c>
      <c r="L24" s="14">
        <v>10</v>
      </c>
      <c r="M24" s="15">
        <v>16</v>
      </c>
      <c r="N24" s="16" t="s">
        <v>0</v>
      </c>
      <c r="O24" s="17" t="s">
        <v>0</v>
      </c>
      <c r="P24" s="35">
        <v>1522.4</v>
      </c>
    </row>
    <row r="25" spans="1:16" ht="18.75" customHeight="1">
      <c r="A25" s="12">
        <v>15248</v>
      </c>
      <c r="B25" s="13">
        <v>45.1</v>
      </c>
      <c r="C25" s="14">
        <v>260.5</v>
      </c>
      <c r="D25" s="14">
        <v>209.2</v>
      </c>
      <c r="E25" s="14">
        <v>186.6</v>
      </c>
      <c r="F25" s="14">
        <v>267.4</v>
      </c>
      <c r="G25" s="14">
        <v>301.5</v>
      </c>
      <c r="H25" s="14">
        <v>77.4</v>
      </c>
      <c r="I25" s="14">
        <v>0</v>
      </c>
      <c r="J25" s="14">
        <v>0</v>
      </c>
      <c r="K25" s="14">
        <v>0</v>
      </c>
      <c r="L25" s="14">
        <v>10</v>
      </c>
      <c r="M25" s="15">
        <v>38.2</v>
      </c>
      <c r="N25" s="16">
        <v>1395.9</v>
      </c>
      <c r="O25" s="17">
        <v>96</v>
      </c>
      <c r="P25" s="35">
        <v>1522.4</v>
      </c>
    </row>
    <row r="26" spans="1:16" ht="18.75" customHeight="1">
      <c r="A26" s="12">
        <v>15613</v>
      </c>
      <c r="B26" s="13">
        <v>155.3</v>
      </c>
      <c r="C26" s="14">
        <v>150</v>
      </c>
      <c r="D26" s="14">
        <v>189.8</v>
      </c>
      <c r="E26" s="14">
        <v>411.2</v>
      </c>
      <c r="F26" s="14">
        <v>297.4</v>
      </c>
      <c r="G26" s="14">
        <v>188.1</v>
      </c>
      <c r="H26" s="14" t="s">
        <v>0</v>
      </c>
      <c r="I26" s="14">
        <v>15.4</v>
      </c>
      <c r="J26" s="14">
        <v>0</v>
      </c>
      <c r="K26" s="14">
        <v>0</v>
      </c>
      <c r="L26" s="14">
        <v>36</v>
      </c>
      <c r="M26" s="15">
        <v>50.9</v>
      </c>
      <c r="N26" s="16">
        <v>1494.1</v>
      </c>
      <c r="O26" s="17">
        <v>74</v>
      </c>
      <c r="P26" s="35">
        <v>1522.4</v>
      </c>
    </row>
    <row r="27" spans="1:16" ht="18.75" customHeight="1">
      <c r="A27" s="12">
        <v>15978</v>
      </c>
      <c r="B27" s="13">
        <v>70.8</v>
      </c>
      <c r="C27" s="14">
        <v>72.9</v>
      </c>
      <c r="D27" s="14">
        <v>104.9</v>
      </c>
      <c r="E27" s="14">
        <v>399.1</v>
      </c>
      <c r="F27" s="14">
        <v>414.2</v>
      </c>
      <c r="G27" s="14">
        <v>208.6</v>
      </c>
      <c r="H27" s="14">
        <v>4.9</v>
      </c>
      <c r="I27" s="14">
        <v>73.4</v>
      </c>
      <c r="J27" s="14">
        <v>0</v>
      </c>
      <c r="K27" s="14">
        <v>12</v>
      </c>
      <c r="L27" s="14">
        <v>23</v>
      </c>
      <c r="M27" s="15">
        <v>41.5</v>
      </c>
      <c r="N27" s="16">
        <v>1425.3</v>
      </c>
      <c r="O27" s="17">
        <v>75</v>
      </c>
      <c r="P27" s="35">
        <v>1522.4</v>
      </c>
    </row>
    <row r="28" spans="1:16" ht="18.75" customHeight="1">
      <c r="A28" s="12">
        <v>16344</v>
      </c>
      <c r="B28" s="13">
        <v>41.5</v>
      </c>
      <c r="C28" s="14">
        <v>129.5</v>
      </c>
      <c r="D28" s="14">
        <v>176.2</v>
      </c>
      <c r="E28" s="14">
        <v>388.3</v>
      </c>
      <c r="F28" s="14">
        <v>334</v>
      </c>
      <c r="G28" s="14">
        <v>165.2</v>
      </c>
      <c r="H28" s="14">
        <v>19.1</v>
      </c>
      <c r="I28" s="14">
        <v>71</v>
      </c>
      <c r="J28" s="14">
        <v>0</v>
      </c>
      <c r="K28" s="14">
        <v>0</v>
      </c>
      <c r="L28" s="14">
        <v>48</v>
      </c>
      <c r="M28" s="15">
        <v>31.3</v>
      </c>
      <c r="N28" s="16">
        <v>1404.1</v>
      </c>
      <c r="O28" s="17">
        <v>68</v>
      </c>
      <c r="P28" s="35">
        <v>1522.4</v>
      </c>
    </row>
    <row r="29" spans="1:16" ht="18.75" customHeight="1">
      <c r="A29" s="12">
        <v>16709</v>
      </c>
      <c r="B29" s="13">
        <v>209.4</v>
      </c>
      <c r="C29" s="14">
        <v>164.5</v>
      </c>
      <c r="D29" s="14">
        <v>116.5</v>
      </c>
      <c r="E29" s="14">
        <v>237</v>
      </c>
      <c r="F29" s="14">
        <v>225.3</v>
      </c>
      <c r="G29" s="14">
        <v>155.6</v>
      </c>
      <c r="H29" s="14">
        <v>49</v>
      </c>
      <c r="I29" s="14">
        <v>0</v>
      </c>
      <c r="J29" s="14">
        <v>0</v>
      </c>
      <c r="K29" s="14">
        <v>0</v>
      </c>
      <c r="L29" s="14">
        <v>21.5</v>
      </c>
      <c r="M29" s="15">
        <v>0</v>
      </c>
      <c r="N29" s="16">
        <v>1178.8</v>
      </c>
      <c r="O29" s="17">
        <v>40</v>
      </c>
      <c r="P29" s="35">
        <v>1522.4</v>
      </c>
    </row>
    <row r="30" spans="1:16" ht="18.75" customHeight="1">
      <c r="A30" s="12">
        <v>17074</v>
      </c>
      <c r="B30" s="13" t="s">
        <v>0</v>
      </c>
      <c r="C30" s="14" t="s">
        <v>0</v>
      </c>
      <c r="D30" s="14" t="s">
        <v>0</v>
      </c>
      <c r="E30" s="14" t="s">
        <v>0</v>
      </c>
      <c r="F30" s="14" t="s">
        <v>0</v>
      </c>
      <c r="G30" s="14" t="s">
        <v>0</v>
      </c>
      <c r="H30" s="14" t="s">
        <v>0</v>
      </c>
      <c r="I30" s="14">
        <v>0</v>
      </c>
      <c r="J30" s="14">
        <v>0</v>
      </c>
      <c r="K30" s="14">
        <v>0</v>
      </c>
      <c r="L30" s="14">
        <v>0</v>
      </c>
      <c r="M30" s="15">
        <v>78</v>
      </c>
      <c r="N30" s="16" t="s">
        <v>0</v>
      </c>
      <c r="O30" s="17" t="s">
        <v>0</v>
      </c>
      <c r="P30" s="35">
        <v>1522.4</v>
      </c>
    </row>
    <row r="31" spans="1:16" ht="18.75" customHeight="1">
      <c r="A31" s="12">
        <v>17439</v>
      </c>
      <c r="B31" s="13">
        <v>4.6</v>
      </c>
      <c r="C31" s="19">
        <v>13.3</v>
      </c>
      <c r="D31" s="19">
        <v>12.1</v>
      </c>
      <c r="E31" s="19">
        <v>27.9</v>
      </c>
      <c r="F31" s="14">
        <v>285.1</v>
      </c>
      <c r="G31" s="14">
        <v>202.5</v>
      </c>
      <c r="H31" s="14">
        <v>40.8</v>
      </c>
      <c r="I31" s="14">
        <v>0</v>
      </c>
      <c r="J31" s="14">
        <v>0</v>
      </c>
      <c r="K31" s="14">
        <v>0</v>
      </c>
      <c r="L31" s="14">
        <v>14.2</v>
      </c>
      <c r="M31" s="15">
        <v>29.6</v>
      </c>
      <c r="N31" s="20">
        <v>630.1</v>
      </c>
      <c r="O31" s="17">
        <v>71</v>
      </c>
      <c r="P31" s="35">
        <v>1522.4</v>
      </c>
    </row>
    <row r="32" spans="1:16" ht="18.75" customHeight="1">
      <c r="A32" s="12">
        <v>17805</v>
      </c>
      <c r="B32" s="13">
        <v>98.2</v>
      </c>
      <c r="C32" s="14">
        <v>135.8</v>
      </c>
      <c r="D32" s="14">
        <v>74.9</v>
      </c>
      <c r="E32" s="14">
        <v>262</v>
      </c>
      <c r="F32" s="14">
        <v>285.5</v>
      </c>
      <c r="G32" s="14">
        <v>396.9</v>
      </c>
      <c r="H32" s="14">
        <v>70.5</v>
      </c>
      <c r="I32" s="14">
        <v>0</v>
      </c>
      <c r="J32" s="14">
        <v>0</v>
      </c>
      <c r="K32" s="14">
        <v>8.6</v>
      </c>
      <c r="L32" s="14">
        <v>0</v>
      </c>
      <c r="M32" s="15">
        <v>0</v>
      </c>
      <c r="N32" s="16">
        <v>1332.4</v>
      </c>
      <c r="O32" s="17">
        <v>85</v>
      </c>
      <c r="P32" s="35">
        <v>1522.4</v>
      </c>
    </row>
    <row r="33" spans="1:16" ht="18.75" customHeight="1">
      <c r="A33" s="12">
        <v>18170</v>
      </c>
      <c r="B33" s="13" t="s">
        <v>0</v>
      </c>
      <c r="C33" s="14" t="s">
        <v>0</v>
      </c>
      <c r="D33" s="14" t="s">
        <v>0</v>
      </c>
      <c r="E33" s="14" t="s">
        <v>0</v>
      </c>
      <c r="F33" s="14" t="s">
        <v>0</v>
      </c>
      <c r="G33" s="14">
        <v>326.4</v>
      </c>
      <c r="H33" s="14">
        <v>76.2</v>
      </c>
      <c r="I33" s="14">
        <v>62.6</v>
      </c>
      <c r="J33" s="14">
        <v>0</v>
      </c>
      <c r="K33" s="14">
        <v>0</v>
      </c>
      <c r="L33" s="14">
        <v>0</v>
      </c>
      <c r="M33" s="15">
        <v>24.2</v>
      </c>
      <c r="N33" s="16" t="s">
        <v>0</v>
      </c>
      <c r="O33" s="17" t="s">
        <v>0</v>
      </c>
      <c r="P33" s="35">
        <v>1522.4</v>
      </c>
    </row>
    <row r="34" spans="1:16" ht="18.75" customHeight="1">
      <c r="A34" s="12">
        <v>18535</v>
      </c>
      <c r="B34" s="13">
        <v>55</v>
      </c>
      <c r="C34" s="14">
        <v>65.9</v>
      </c>
      <c r="D34" s="14">
        <v>163.1</v>
      </c>
      <c r="E34" s="14">
        <v>143.4</v>
      </c>
      <c r="F34" s="14" t="s">
        <v>0</v>
      </c>
      <c r="G34" s="14" t="s">
        <v>0</v>
      </c>
      <c r="H34" s="14" t="s">
        <v>0</v>
      </c>
      <c r="I34" s="14">
        <v>0</v>
      </c>
      <c r="J34" s="14">
        <v>0</v>
      </c>
      <c r="K34" s="14">
        <v>5.3</v>
      </c>
      <c r="L34" s="14">
        <v>0.4</v>
      </c>
      <c r="M34" s="15">
        <v>0</v>
      </c>
      <c r="N34" s="16" t="s">
        <v>0</v>
      </c>
      <c r="O34" s="17" t="s">
        <v>0</v>
      </c>
      <c r="P34" s="35">
        <v>1522.4</v>
      </c>
    </row>
    <row r="35" spans="1:16" ht="18.75" customHeight="1">
      <c r="A35" s="12">
        <v>18900</v>
      </c>
      <c r="B35" s="13">
        <v>91</v>
      </c>
      <c r="C35" s="14" t="s">
        <v>0</v>
      </c>
      <c r="D35" s="14">
        <v>266</v>
      </c>
      <c r="E35" s="14">
        <v>319.4</v>
      </c>
      <c r="F35" s="14">
        <v>422.3</v>
      </c>
      <c r="G35" s="14">
        <v>204</v>
      </c>
      <c r="H35" s="14">
        <v>95.4</v>
      </c>
      <c r="I35" s="14">
        <v>0</v>
      </c>
      <c r="J35" s="14">
        <v>0</v>
      </c>
      <c r="K35" s="14">
        <v>0</v>
      </c>
      <c r="L35" s="14">
        <v>0</v>
      </c>
      <c r="M35" s="15">
        <v>0</v>
      </c>
      <c r="N35" s="16">
        <v>1398.1</v>
      </c>
      <c r="O35" s="17">
        <v>68</v>
      </c>
      <c r="P35" s="35">
        <v>1522.4</v>
      </c>
    </row>
    <row r="36" spans="1:16" ht="18.75" customHeight="1">
      <c r="A36" s="12">
        <v>19266</v>
      </c>
      <c r="B36" s="13">
        <v>68.6</v>
      </c>
      <c r="C36" s="14">
        <v>226</v>
      </c>
      <c r="D36" s="14">
        <v>129</v>
      </c>
      <c r="E36" s="14">
        <v>511.4</v>
      </c>
      <c r="F36" s="14">
        <v>566.8</v>
      </c>
      <c r="G36" s="14">
        <v>350.8</v>
      </c>
      <c r="H36" s="14" t="s">
        <v>0</v>
      </c>
      <c r="I36" s="14">
        <v>0</v>
      </c>
      <c r="J36" s="14">
        <v>0</v>
      </c>
      <c r="K36" s="14">
        <v>39</v>
      </c>
      <c r="L36" s="14">
        <v>62.1</v>
      </c>
      <c r="M36" s="15">
        <v>84.4</v>
      </c>
      <c r="N36" s="16">
        <v>2038.1</v>
      </c>
      <c r="O36" s="17">
        <v>56</v>
      </c>
      <c r="P36" s="35">
        <v>1522.4</v>
      </c>
    </row>
    <row r="37" spans="1:16" ht="18.75" customHeight="1">
      <c r="A37" s="12">
        <v>19631</v>
      </c>
      <c r="B37" s="13">
        <v>114.9</v>
      </c>
      <c r="C37" s="14">
        <v>185.9</v>
      </c>
      <c r="D37" s="14">
        <v>222.1</v>
      </c>
      <c r="E37" s="14">
        <v>229.1</v>
      </c>
      <c r="F37" s="14">
        <v>503.5</v>
      </c>
      <c r="G37" s="14">
        <v>472.9</v>
      </c>
      <c r="H37" s="14">
        <v>54.5</v>
      </c>
      <c r="I37" s="14">
        <v>0</v>
      </c>
      <c r="J37" s="14">
        <v>79</v>
      </c>
      <c r="K37" s="14">
        <v>0</v>
      </c>
      <c r="L37" s="14">
        <v>28.2</v>
      </c>
      <c r="M37" s="15">
        <v>21.5</v>
      </c>
      <c r="N37" s="16">
        <v>1911.6</v>
      </c>
      <c r="O37" s="17">
        <v>56</v>
      </c>
      <c r="P37" s="35">
        <v>1522.4</v>
      </c>
    </row>
    <row r="38" spans="1:16" ht="18.75" customHeight="1">
      <c r="A38" s="12">
        <v>19996</v>
      </c>
      <c r="B38" s="13">
        <v>59.2</v>
      </c>
      <c r="C38" s="14">
        <v>324.8</v>
      </c>
      <c r="D38" s="14">
        <v>163.4</v>
      </c>
      <c r="E38" s="14">
        <v>167</v>
      </c>
      <c r="F38" s="14">
        <v>536.2</v>
      </c>
      <c r="G38" s="14">
        <v>179.7</v>
      </c>
      <c r="H38" s="14">
        <v>138.1</v>
      </c>
      <c r="I38" s="14">
        <v>0</v>
      </c>
      <c r="J38" s="14">
        <v>20.9</v>
      </c>
      <c r="K38" s="14">
        <v>0</v>
      </c>
      <c r="L38" s="14">
        <v>0</v>
      </c>
      <c r="M38" s="15">
        <v>107.8</v>
      </c>
      <c r="N38" s="16">
        <v>1697.1</v>
      </c>
      <c r="O38" s="17">
        <v>70</v>
      </c>
      <c r="P38" s="35">
        <v>1522.4</v>
      </c>
    </row>
    <row r="39" spans="1:16" ht="18.75" customHeight="1">
      <c r="A39" s="12">
        <v>20361</v>
      </c>
      <c r="B39" s="13">
        <v>102.4</v>
      </c>
      <c r="C39" s="14">
        <v>144.5</v>
      </c>
      <c r="D39" s="14">
        <v>253.4</v>
      </c>
      <c r="E39" s="14">
        <v>250.5</v>
      </c>
      <c r="F39" s="14">
        <v>752.4</v>
      </c>
      <c r="G39" s="14">
        <v>235.7</v>
      </c>
      <c r="H39" s="14">
        <v>29.4</v>
      </c>
      <c r="I39" s="14">
        <v>0</v>
      </c>
      <c r="J39" s="14">
        <v>0</v>
      </c>
      <c r="K39" s="14">
        <v>8.5</v>
      </c>
      <c r="L39" s="14">
        <v>0</v>
      </c>
      <c r="M39" s="15">
        <v>9.3</v>
      </c>
      <c r="N39" s="16">
        <v>1786.1</v>
      </c>
      <c r="O39" s="17">
        <v>62</v>
      </c>
      <c r="P39" s="35">
        <v>1522.4</v>
      </c>
    </row>
    <row r="40" spans="1:16" ht="18.75" customHeight="1">
      <c r="A40" s="12">
        <v>20727</v>
      </c>
      <c r="B40" s="13">
        <v>126.4</v>
      </c>
      <c r="C40" s="14">
        <v>175.8</v>
      </c>
      <c r="D40" s="14">
        <v>282</v>
      </c>
      <c r="E40" s="14">
        <v>404.1</v>
      </c>
      <c r="F40" s="14">
        <v>478</v>
      </c>
      <c r="G40" s="14">
        <v>334.2</v>
      </c>
      <c r="H40" s="14">
        <v>38.3</v>
      </c>
      <c r="I40" s="14">
        <v>0</v>
      </c>
      <c r="J40" s="14">
        <v>0</v>
      </c>
      <c r="K40" s="14">
        <v>0</v>
      </c>
      <c r="L40" s="14">
        <v>0</v>
      </c>
      <c r="M40" s="15">
        <v>46.7</v>
      </c>
      <c r="N40" s="16">
        <v>1885.5</v>
      </c>
      <c r="O40" s="17">
        <v>61</v>
      </c>
      <c r="P40" s="35">
        <v>1522.4</v>
      </c>
    </row>
    <row r="41" spans="1:16" ht="18.75" customHeight="1">
      <c r="A41" s="12">
        <v>21092</v>
      </c>
      <c r="B41" s="21">
        <v>59.4</v>
      </c>
      <c r="C41" s="22">
        <v>205.7</v>
      </c>
      <c r="D41" s="22">
        <v>138.8</v>
      </c>
      <c r="E41" s="22">
        <v>293</v>
      </c>
      <c r="F41" s="22">
        <v>426.5</v>
      </c>
      <c r="G41" s="22">
        <v>391.9</v>
      </c>
      <c r="H41" s="22">
        <v>40</v>
      </c>
      <c r="I41" s="22">
        <v>34.2</v>
      </c>
      <c r="J41" s="22">
        <v>0</v>
      </c>
      <c r="K41" s="22">
        <v>68.8</v>
      </c>
      <c r="L41" s="22">
        <v>0</v>
      </c>
      <c r="M41" s="23">
        <v>20.8</v>
      </c>
      <c r="N41" s="16">
        <v>1679.1</v>
      </c>
      <c r="O41" s="24">
        <v>72</v>
      </c>
      <c r="P41" s="35">
        <v>1522.4</v>
      </c>
    </row>
    <row r="42" spans="1:16" s="36" customFormat="1" ht="18.75" customHeight="1">
      <c r="A42" s="12">
        <v>21457</v>
      </c>
      <c r="B42" s="21">
        <v>32.5</v>
      </c>
      <c r="C42" s="22">
        <v>109.3</v>
      </c>
      <c r="D42" s="22">
        <v>309.9</v>
      </c>
      <c r="E42" s="22">
        <v>265.1</v>
      </c>
      <c r="F42" s="22">
        <v>276.7</v>
      </c>
      <c r="G42" s="22">
        <v>238.9</v>
      </c>
      <c r="H42" s="22">
        <v>37.3</v>
      </c>
      <c r="I42" s="22">
        <v>0.6</v>
      </c>
      <c r="J42" s="22">
        <v>0</v>
      </c>
      <c r="K42" s="22">
        <v>0</v>
      </c>
      <c r="L42" s="22">
        <v>0</v>
      </c>
      <c r="M42" s="23">
        <v>34.9</v>
      </c>
      <c r="N42" s="16">
        <v>1305.2</v>
      </c>
      <c r="O42" s="24">
        <v>63</v>
      </c>
      <c r="P42" s="35">
        <v>1522.4</v>
      </c>
    </row>
    <row r="43" spans="1:16" ht="18.75" customHeight="1">
      <c r="A43" s="12">
        <v>21822</v>
      </c>
      <c r="B43" s="21">
        <v>18.6</v>
      </c>
      <c r="C43" s="22">
        <v>237</v>
      </c>
      <c r="D43" s="22">
        <v>126.1</v>
      </c>
      <c r="E43" s="22">
        <v>352.3</v>
      </c>
      <c r="F43" s="22">
        <v>357.5</v>
      </c>
      <c r="G43" s="22">
        <v>614.2</v>
      </c>
      <c r="H43" s="22">
        <v>2.4</v>
      </c>
      <c r="I43" s="22">
        <v>18.3</v>
      </c>
      <c r="J43" s="22">
        <v>0</v>
      </c>
      <c r="K43" s="22">
        <v>0</v>
      </c>
      <c r="L43" s="22">
        <v>0</v>
      </c>
      <c r="M43" s="23">
        <v>0</v>
      </c>
      <c r="N43" s="16">
        <v>1726.4</v>
      </c>
      <c r="O43" s="24">
        <v>69</v>
      </c>
      <c r="P43" s="35">
        <v>1522.4</v>
      </c>
    </row>
    <row r="44" spans="1:16" ht="18.75" customHeight="1">
      <c r="A44" s="12">
        <v>22188</v>
      </c>
      <c r="B44" s="25">
        <v>33</v>
      </c>
      <c r="C44" s="26">
        <v>339.3</v>
      </c>
      <c r="D44" s="26">
        <v>102.5</v>
      </c>
      <c r="E44" s="26">
        <v>524</v>
      </c>
      <c r="F44" s="26">
        <v>689.5</v>
      </c>
      <c r="G44" s="26">
        <v>283.3</v>
      </c>
      <c r="H44" s="26">
        <v>13.5</v>
      </c>
      <c r="I44" s="26">
        <v>31.6</v>
      </c>
      <c r="J44" s="26">
        <v>39.5</v>
      </c>
      <c r="K44" s="26">
        <v>0</v>
      </c>
      <c r="L44" s="26">
        <v>0</v>
      </c>
      <c r="M44" s="27">
        <v>0</v>
      </c>
      <c r="N44" s="16">
        <v>2056.2</v>
      </c>
      <c r="O44" s="28">
        <v>70</v>
      </c>
      <c r="P44" s="35">
        <v>1522.4</v>
      </c>
    </row>
    <row r="45" spans="1:16" ht="18.75" customHeight="1">
      <c r="A45" s="12">
        <v>22553</v>
      </c>
      <c r="B45" s="25">
        <v>243.8</v>
      </c>
      <c r="C45" s="26">
        <v>139.9</v>
      </c>
      <c r="D45" s="26">
        <v>168.8</v>
      </c>
      <c r="E45" s="26">
        <v>284.1</v>
      </c>
      <c r="F45" s="26">
        <v>410.8</v>
      </c>
      <c r="G45" s="26">
        <v>585.6</v>
      </c>
      <c r="H45" s="26">
        <v>51.3</v>
      </c>
      <c r="I45" s="26">
        <v>20.2</v>
      </c>
      <c r="J45" s="26">
        <v>50.6</v>
      </c>
      <c r="K45" s="26">
        <v>0</v>
      </c>
      <c r="L45" s="26">
        <v>0</v>
      </c>
      <c r="M45" s="27">
        <v>15.8</v>
      </c>
      <c r="N45" s="16">
        <v>1970.9</v>
      </c>
      <c r="O45" s="28">
        <v>68</v>
      </c>
      <c r="P45" s="35">
        <v>1522.4</v>
      </c>
    </row>
    <row r="46" spans="1:16" ht="18.75" customHeight="1">
      <c r="A46" s="12">
        <v>22918</v>
      </c>
      <c r="B46" s="25">
        <v>66.4</v>
      </c>
      <c r="C46" s="26">
        <v>266</v>
      </c>
      <c r="D46" s="26">
        <v>125.6</v>
      </c>
      <c r="E46" s="26">
        <v>92.1</v>
      </c>
      <c r="F46" s="26">
        <v>172.2</v>
      </c>
      <c r="G46" s="26">
        <v>67.4</v>
      </c>
      <c r="H46" s="26">
        <v>23.9</v>
      </c>
      <c r="I46" s="26">
        <v>0</v>
      </c>
      <c r="J46" s="26">
        <v>0</v>
      </c>
      <c r="K46" s="26">
        <v>23.3</v>
      </c>
      <c r="L46" s="26">
        <v>13.9</v>
      </c>
      <c r="M46" s="27">
        <v>31.5</v>
      </c>
      <c r="N46" s="16">
        <v>882.3</v>
      </c>
      <c r="O46" s="24">
        <v>44</v>
      </c>
      <c r="P46" s="35">
        <v>1522.4</v>
      </c>
    </row>
    <row r="47" spans="1:16" ht="18.75" customHeight="1">
      <c r="A47" s="12">
        <v>23283</v>
      </c>
      <c r="B47" s="25">
        <v>63</v>
      </c>
      <c r="C47" s="26">
        <v>170.5</v>
      </c>
      <c r="D47" s="26">
        <v>328.6</v>
      </c>
      <c r="E47" s="26">
        <v>369.7</v>
      </c>
      <c r="F47" s="26">
        <v>444.2</v>
      </c>
      <c r="G47" s="26">
        <v>311.7</v>
      </c>
      <c r="H47" s="26">
        <v>168.8</v>
      </c>
      <c r="I47" s="26">
        <v>36.1</v>
      </c>
      <c r="J47" s="26">
        <v>5.2</v>
      </c>
      <c r="K47" s="26">
        <v>12.2</v>
      </c>
      <c r="L47" s="26">
        <v>1.7</v>
      </c>
      <c r="M47" s="27">
        <v>33.3</v>
      </c>
      <c r="N47" s="16">
        <v>1945</v>
      </c>
      <c r="O47" s="24">
        <v>89</v>
      </c>
      <c r="P47" s="35">
        <v>1522.4</v>
      </c>
    </row>
    <row r="48" spans="1:16" ht="18.75" customHeight="1">
      <c r="A48" s="12">
        <v>23649</v>
      </c>
      <c r="B48" s="21">
        <v>88.9</v>
      </c>
      <c r="C48" s="22">
        <v>181.5</v>
      </c>
      <c r="D48" s="22">
        <v>211.9</v>
      </c>
      <c r="E48" s="22">
        <v>374.8</v>
      </c>
      <c r="F48" s="22">
        <v>416.1</v>
      </c>
      <c r="G48" s="22">
        <v>194</v>
      </c>
      <c r="H48" s="22">
        <v>129.2</v>
      </c>
      <c r="I48" s="22">
        <v>0</v>
      </c>
      <c r="J48" s="22">
        <v>24.4</v>
      </c>
      <c r="K48" s="22">
        <v>0</v>
      </c>
      <c r="L48" s="22">
        <v>25</v>
      </c>
      <c r="M48" s="23">
        <v>44.5</v>
      </c>
      <c r="N48" s="16">
        <v>1690.3</v>
      </c>
      <c r="O48" s="24">
        <v>73</v>
      </c>
      <c r="P48" s="35">
        <v>1522.4</v>
      </c>
    </row>
    <row r="49" spans="1:16" ht="18.75" customHeight="1">
      <c r="A49" s="12">
        <v>24014</v>
      </c>
      <c r="B49" s="21">
        <v>47.2</v>
      </c>
      <c r="C49" s="22">
        <v>220.9</v>
      </c>
      <c r="D49" s="22">
        <v>165</v>
      </c>
      <c r="E49" s="22">
        <v>232.7</v>
      </c>
      <c r="F49" s="22">
        <v>200</v>
      </c>
      <c r="G49" s="22">
        <v>174.7</v>
      </c>
      <c r="H49" s="22">
        <v>127.8</v>
      </c>
      <c r="I49" s="22">
        <v>55.5</v>
      </c>
      <c r="J49" s="22">
        <v>0</v>
      </c>
      <c r="K49" s="22">
        <v>0</v>
      </c>
      <c r="L49" s="22">
        <v>0</v>
      </c>
      <c r="M49" s="23">
        <v>0</v>
      </c>
      <c r="N49" s="16">
        <v>1223.8</v>
      </c>
      <c r="O49" s="24">
        <v>68</v>
      </c>
      <c r="P49" s="35">
        <v>1522.4</v>
      </c>
    </row>
    <row r="50" spans="1:16" ht="18.75" customHeight="1">
      <c r="A50" s="12">
        <v>24379</v>
      </c>
      <c r="B50" s="21">
        <v>85.1</v>
      </c>
      <c r="C50" s="22">
        <v>408.2</v>
      </c>
      <c r="D50" s="22">
        <v>261.9</v>
      </c>
      <c r="E50" s="22">
        <v>402.3</v>
      </c>
      <c r="F50" s="22">
        <v>505.6</v>
      </c>
      <c r="G50" s="22">
        <v>147.9</v>
      </c>
      <c r="H50" s="22">
        <v>132.8</v>
      </c>
      <c r="I50" s="22">
        <v>15.7</v>
      </c>
      <c r="J50" s="22">
        <v>0</v>
      </c>
      <c r="K50" s="22">
        <v>0</v>
      </c>
      <c r="L50" s="22">
        <v>10.4</v>
      </c>
      <c r="M50" s="23">
        <v>13</v>
      </c>
      <c r="N50" s="16">
        <v>1982.9</v>
      </c>
      <c r="O50" s="24">
        <v>83</v>
      </c>
      <c r="P50" s="35">
        <v>1522.4</v>
      </c>
    </row>
    <row r="51" spans="1:16" ht="18.75" customHeight="1">
      <c r="A51" s="12">
        <v>24744</v>
      </c>
      <c r="B51" s="21">
        <v>87.6</v>
      </c>
      <c r="C51" s="22">
        <v>176.3</v>
      </c>
      <c r="D51" s="22">
        <v>254.3</v>
      </c>
      <c r="E51" s="22">
        <v>335.5</v>
      </c>
      <c r="F51" s="22">
        <v>307.7</v>
      </c>
      <c r="G51" s="22">
        <v>353.3</v>
      </c>
      <c r="H51" s="22">
        <v>42.6</v>
      </c>
      <c r="I51" s="22">
        <v>42.7</v>
      </c>
      <c r="J51" s="22">
        <v>1.7</v>
      </c>
      <c r="K51" s="22">
        <v>13.5</v>
      </c>
      <c r="L51" s="22">
        <v>52.9</v>
      </c>
      <c r="M51" s="23">
        <v>5</v>
      </c>
      <c r="N51" s="16">
        <v>1673.1</v>
      </c>
      <c r="O51" s="24">
        <v>103</v>
      </c>
      <c r="P51" s="35">
        <v>1522.4</v>
      </c>
    </row>
    <row r="52" spans="1:16" ht="18.75" customHeight="1">
      <c r="A52" s="12">
        <v>25110</v>
      </c>
      <c r="B52" s="21">
        <v>193.6</v>
      </c>
      <c r="C52" s="22">
        <v>158.7</v>
      </c>
      <c r="D52" s="22">
        <v>228.2</v>
      </c>
      <c r="E52" s="22">
        <v>141.8</v>
      </c>
      <c r="F52" s="22">
        <v>345.9</v>
      </c>
      <c r="G52" s="22">
        <v>164.7</v>
      </c>
      <c r="H52" s="22">
        <v>28.3</v>
      </c>
      <c r="I52" s="22">
        <v>7.9</v>
      </c>
      <c r="J52" s="22">
        <v>0</v>
      </c>
      <c r="K52" s="22">
        <v>15.3</v>
      </c>
      <c r="L52" s="22">
        <v>0</v>
      </c>
      <c r="M52" s="23">
        <v>79</v>
      </c>
      <c r="N52" s="16">
        <v>1363.4</v>
      </c>
      <c r="O52" s="24">
        <v>127</v>
      </c>
      <c r="P52" s="35">
        <v>1522.4</v>
      </c>
    </row>
    <row r="53" spans="1:16" ht="18.75" customHeight="1">
      <c r="A53" s="12">
        <v>25475</v>
      </c>
      <c r="B53" s="21">
        <v>27.3</v>
      </c>
      <c r="C53" s="22">
        <v>205.8</v>
      </c>
      <c r="D53" s="22">
        <v>274.1</v>
      </c>
      <c r="E53" s="22">
        <v>433.2</v>
      </c>
      <c r="F53" s="22">
        <v>275.3</v>
      </c>
      <c r="G53" s="22">
        <v>123.6</v>
      </c>
      <c r="H53" s="22">
        <v>72.8</v>
      </c>
      <c r="I53" s="22">
        <v>18.6</v>
      </c>
      <c r="J53" s="22">
        <v>6.8</v>
      </c>
      <c r="K53" s="22">
        <v>6.8</v>
      </c>
      <c r="L53" s="22">
        <v>2.8</v>
      </c>
      <c r="M53" s="23">
        <v>50.3</v>
      </c>
      <c r="N53" s="16">
        <v>1497.4</v>
      </c>
      <c r="O53" s="24">
        <v>111</v>
      </c>
      <c r="P53" s="35">
        <v>1522.4</v>
      </c>
    </row>
    <row r="54" spans="1:16" ht="18.75" customHeight="1">
      <c r="A54" s="12">
        <v>25840</v>
      </c>
      <c r="B54" s="21">
        <v>58.6</v>
      </c>
      <c r="C54" s="22">
        <v>193.9</v>
      </c>
      <c r="D54" s="22">
        <v>466.9</v>
      </c>
      <c r="E54" s="22">
        <v>128.3</v>
      </c>
      <c r="F54" s="22">
        <v>484.5</v>
      </c>
      <c r="G54" s="22">
        <v>351.5</v>
      </c>
      <c r="H54" s="22">
        <v>21.6</v>
      </c>
      <c r="I54" s="22">
        <v>1.2</v>
      </c>
      <c r="J54" s="22">
        <v>14.8</v>
      </c>
      <c r="K54" s="22">
        <v>20</v>
      </c>
      <c r="L54" s="22">
        <v>0</v>
      </c>
      <c r="M54" s="23">
        <v>64.8</v>
      </c>
      <c r="N54" s="16">
        <v>1806.1</v>
      </c>
      <c r="O54" s="24">
        <v>147</v>
      </c>
      <c r="P54" s="35">
        <v>1522.4</v>
      </c>
    </row>
    <row r="55" spans="1:16" ht="18.75" customHeight="1">
      <c r="A55" s="12">
        <v>26205</v>
      </c>
      <c r="B55" s="21">
        <v>62.2</v>
      </c>
      <c r="C55" s="22">
        <v>192.5</v>
      </c>
      <c r="D55" s="22">
        <v>277.7</v>
      </c>
      <c r="E55" s="22">
        <v>373.8</v>
      </c>
      <c r="F55" s="22">
        <v>380.7</v>
      </c>
      <c r="G55" s="22">
        <v>202.2</v>
      </c>
      <c r="H55" s="22">
        <v>49.2</v>
      </c>
      <c r="I55" s="22">
        <v>11.2</v>
      </c>
      <c r="J55" s="22">
        <v>8.4</v>
      </c>
      <c r="K55" s="22">
        <v>0</v>
      </c>
      <c r="L55" s="22">
        <v>0</v>
      </c>
      <c r="M55" s="23">
        <v>14.7</v>
      </c>
      <c r="N55" s="16">
        <v>1572.6</v>
      </c>
      <c r="O55" s="24">
        <v>129</v>
      </c>
      <c r="P55" s="35">
        <v>1522.4</v>
      </c>
    </row>
    <row r="56" spans="1:16" ht="18.75" customHeight="1">
      <c r="A56" s="12">
        <v>26571</v>
      </c>
      <c r="B56" s="21">
        <v>93</v>
      </c>
      <c r="C56" s="22">
        <v>83.7</v>
      </c>
      <c r="D56" s="22">
        <v>136.7</v>
      </c>
      <c r="E56" s="22">
        <v>238.2</v>
      </c>
      <c r="F56" s="22">
        <v>707.1</v>
      </c>
      <c r="G56" s="22">
        <v>71.6</v>
      </c>
      <c r="H56" s="22">
        <v>50</v>
      </c>
      <c r="I56" s="22">
        <v>42.3</v>
      </c>
      <c r="J56" s="22">
        <v>0.2</v>
      </c>
      <c r="K56" s="22">
        <v>0</v>
      </c>
      <c r="L56" s="22">
        <v>0</v>
      </c>
      <c r="M56" s="23">
        <v>107.4</v>
      </c>
      <c r="N56" s="16">
        <v>1530.2</v>
      </c>
      <c r="O56" s="24">
        <v>107</v>
      </c>
      <c r="P56" s="35">
        <v>1522.4</v>
      </c>
    </row>
    <row r="57" spans="1:16" ht="18.75" customHeight="1">
      <c r="A57" s="12">
        <v>26936</v>
      </c>
      <c r="B57" s="21">
        <v>43.9</v>
      </c>
      <c r="C57" s="22">
        <v>62</v>
      </c>
      <c r="D57" s="22">
        <v>140.8</v>
      </c>
      <c r="E57" s="22">
        <v>348.6</v>
      </c>
      <c r="F57" s="22">
        <v>449.7</v>
      </c>
      <c r="G57" s="22">
        <v>240.8</v>
      </c>
      <c r="H57" s="22">
        <v>42.7</v>
      </c>
      <c r="I57" s="22">
        <v>3.6</v>
      </c>
      <c r="J57" s="22">
        <v>0</v>
      </c>
      <c r="K57" s="22">
        <v>0.9</v>
      </c>
      <c r="L57" s="22">
        <v>0</v>
      </c>
      <c r="M57" s="23">
        <v>43.2</v>
      </c>
      <c r="N57" s="16">
        <v>1376.2</v>
      </c>
      <c r="O57" s="24">
        <v>119</v>
      </c>
      <c r="P57" s="35">
        <v>1522.4</v>
      </c>
    </row>
    <row r="58" spans="1:16" ht="18.75" customHeight="1">
      <c r="A58" s="12">
        <v>27301</v>
      </c>
      <c r="B58" s="21">
        <v>169.4</v>
      </c>
      <c r="C58" s="22">
        <v>114.2</v>
      </c>
      <c r="D58" s="22">
        <v>258.1</v>
      </c>
      <c r="E58" s="22">
        <v>217.6</v>
      </c>
      <c r="F58" s="22">
        <v>405.4</v>
      </c>
      <c r="G58" s="22">
        <v>125.5</v>
      </c>
      <c r="H58" s="22">
        <v>59.6</v>
      </c>
      <c r="I58" s="22">
        <v>9.2</v>
      </c>
      <c r="J58" s="22">
        <v>8.4</v>
      </c>
      <c r="K58" s="22">
        <v>98</v>
      </c>
      <c r="L58" s="22">
        <v>4.4</v>
      </c>
      <c r="M58" s="23">
        <v>77.3</v>
      </c>
      <c r="N58" s="16">
        <v>1547.1</v>
      </c>
      <c r="O58" s="24">
        <v>137</v>
      </c>
      <c r="P58" s="35">
        <v>1522.4</v>
      </c>
    </row>
    <row r="59" spans="1:16" ht="18.75" customHeight="1">
      <c r="A59" s="12">
        <v>27666</v>
      </c>
      <c r="B59" s="21">
        <v>15.1</v>
      </c>
      <c r="C59" s="22">
        <v>126.3</v>
      </c>
      <c r="D59" s="22">
        <v>84.3</v>
      </c>
      <c r="E59" s="22">
        <v>386.5</v>
      </c>
      <c r="F59" s="22">
        <v>543.5</v>
      </c>
      <c r="G59" s="22">
        <v>192.1</v>
      </c>
      <c r="H59" s="22">
        <v>127.2</v>
      </c>
      <c r="I59" s="22">
        <v>72.4</v>
      </c>
      <c r="J59" s="22">
        <v>18.8</v>
      </c>
      <c r="K59" s="22">
        <v>0</v>
      </c>
      <c r="L59" s="22">
        <v>38.3</v>
      </c>
      <c r="M59" s="23">
        <v>70.8</v>
      </c>
      <c r="N59" s="16">
        <v>1675.3</v>
      </c>
      <c r="O59" s="24">
        <v>95</v>
      </c>
      <c r="P59" s="35">
        <v>1522.4</v>
      </c>
    </row>
    <row r="60" spans="1:16" ht="18.75" customHeight="1">
      <c r="A60" s="12">
        <v>28032</v>
      </c>
      <c r="B60" s="21">
        <v>101.1</v>
      </c>
      <c r="C60" s="22">
        <v>109</v>
      </c>
      <c r="D60" s="22">
        <v>329.4</v>
      </c>
      <c r="E60" s="22">
        <v>293.4</v>
      </c>
      <c r="F60" s="22">
        <v>468.9</v>
      </c>
      <c r="G60" s="22">
        <v>273.4</v>
      </c>
      <c r="H60" s="22">
        <v>121.8</v>
      </c>
      <c r="I60" s="22">
        <v>71.1</v>
      </c>
      <c r="J60" s="22">
        <v>0</v>
      </c>
      <c r="K60" s="22">
        <v>78.2</v>
      </c>
      <c r="L60" s="22">
        <v>0</v>
      </c>
      <c r="M60" s="23">
        <v>58.2</v>
      </c>
      <c r="N60" s="16">
        <v>1904.5</v>
      </c>
      <c r="O60" s="24">
        <v>87</v>
      </c>
      <c r="P60" s="35">
        <v>1522.4</v>
      </c>
    </row>
    <row r="61" spans="1:16" ht="18.75" customHeight="1">
      <c r="A61" s="12">
        <v>28397</v>
      </c>
      <c r="B61" s="21">
        <v>120.4</v>
      </c>
      <c r="C61" s="22">
        <v>206.3</v>
      </c>
      <c r="D61" s="22">
        <v>153.1</v>
      </c>
      <c r="E61" s="22">
        <v>346.4</v>
      </c>
      <c r="F61" s="22">
        <v>291</v>
      </c>
      <c r="G61" s="22">
        <v>258.6</v>
      </c>
      <c r="H61" s="22">
        <v>70.2</v>
      </c>
      <c r="I61" s="22">
        <v>52.2</v>
      </c>
      <c r="J61" s="22">
        <v>13</v>
      </c>
      <c r="K61" s="22">
        <v>20</v>
      </c>
      <c r="L61" s="22">
        <v>7</v>
      </c>
      <c r="M61" s="23">
        <v>13</v>
      </c>
      <c r="N61" s="16">
        <v>1551.2</v>
      </c>
      <c r="O61" s="24">
        <v>61</v>
      </c>
      <c r="P61" s="35">
        <v>1522.4</v>
      </c>
    </row>
    <row r="62" spans="1:16" ht="18.75" customHeight="1">
      <c r="A62" s="12">
        <v>28762</v>
      </c>
      <c r="B62" s="21">
        <v>223.7</v>
      </c>
      <c r="C62" s="22">
        <v>131.8</v>
      </c>
      <c r="D62" s="22">
        <v>298.1</v>
      </c>
      <c r="E62" s="22">
        <v>241</v>
      </c>
      <c r="F62" s="22">
        <v>412.6</v>
      </c>
      <c r="G62" s="22">
        <v>472.8</v>
      </c>
      <c r="H62" s="22">
        <v>142.8</v>
      </c>
      <c r="I62" s="22">
        <v>2</v>
      </c>
      <c r="J62" s="22">
        <v>0</v>
      </c>
      <c r="K62" s="22">
        <v>3</v>
      </c>
      <c r="L62" s="22">
        <v>6.1</v>
      </c>
      <c r="M62" s="23">
        <v>0</v>
      </c>
      <c r="N62" s="16">
        <v>1933.9</v>
      </c>
      <c r="O62" s="24">
        <v>72</v>
      </c>
      <c r="P62" s="35">
        <v>1522.4</v>
      </c>
    </row>
    <row r="63" spans="1:16" ht="18.75" customHeight="1">
      <c r="A63" s="12">
        <v>29127</v>
      </c>
      <c r="B63" s="21">
        <v>39.9</v>
      </c>
      <c r="C63" s="22">
        <v>177.4</v>
      </c>
      <c r="D63" s="22">
        <v>271</v>
      </c>
      <c r="E63" s="22">
        <v>90.4</v>
      </c>
      <c r="F63" s="22">
        <v>309.8</v>
      </c>
      <c r="G63" s="22">
        <v>138.5</v>
      </c>
      <c r="H63" s="22">
        <v>42.8</v>
      </c>
      <c r="I63" s="22">
        <v>0</v>
      </c>
      <c r="J63" s="22">
        <v>0</v>
      </c>
      <c r="K63" s="22">
        <v>0</v>
      </c>
      <c r="L63" s="22">
        <v>0</v>
      </c>
      <c r="M63" s="23">
        <v>87.3</v>
      </c>
      <c r="N63" s="16">
        <v>1157.1</v>
      </c>
      <c r="O63" s="24">
        <v>65</v>
      </c>
      <c r="P63" s="35">
        <v>1522.4</v>
      </c>
    </row>
    <row r="64" spans="1:16" ht="18.75" customHeight="1">
      <c r="A64" s="12">
        <v>29493</v>
      </c>
      <c r="B64" s="21">
        <v>106.1</v>
      </c>
      <c r="C64" s="22">
        <v>149.5</v>
      </c>
      <c r="D64" s="22">
        <v>285.3</v>
      </c>
      <c r="E64" s="22">
        <v>479.4</v>
      </c>
      <c r="F64" s="22">
        <v>359.5</v>
      </c>
      <c r="G64" s="22">
        <v>166.7</v>
      </c>
      <c r="H64" s="22">
        <v>10.4</v>
      </c>
      <c r="I64" s="22">
        <v>0</v>
      </c>
      <c r="J64" s="22">
        <v>17.7</v>
      </c>
      <c r="K64" s="22">
        <v>0</v>
      </c>
      <c r="L64" s="22">
        <v>0</v>
      </c>
      <c r="M64" s="23">
        <v>21.2</v>
      </c>
      <c r="N64" s="16">
        <v>1595.8</v>
      </c>
      <c r="O64" s="24">
        <v>87</v>
      </c>
      <c r="P64" s="35">
        <v>1522.4</v>
      </c>
    </row>
    <row r="65" spans="1:16" ht="18.75" customHeight="1">
      <c r="A65" s="12">
        <v>29858</v>
      </c>
      <c r="B65" s="21">
        <v>112.7</v>
      </c>
      <c r="C65" s="22">
        <v>404.5</v>
      </c>
      <c r="D65" s="22">
        <v>148.6</v>
      </c>
      <c r="E65" s="22">
        <v>490.8</v>
      </c>
      <c r="F65" s="22">
        <v>134.2</v>
      </c>
      <c r="G65" s="22">
        <v>247.9</v>
      </c>
      <c r="H65" s="22">
        <v>77.6</v>
      </c>
      <c r="I65" s="22">
        <v>39.9</v>
      </c>
      <c r="J65" s="22">
        <v>11.5</v>
      </c>
      <c r="K65" s="22">
        <v>30.9</v>
      </c>
      <c r="L65" s="22">
        <v>0</v>
      </c>
      <c r="M65" s="23">
        <v>57</v>
      </c>
      <c r="N65" s="16">
        <v>1755.6</v>
      </c>
      <c r="O65" s="24">
        <v>84</v>
      </c>
      <c r="P65" s="35">
        <v>1522.4</v>
      </c>
    </row>
    <row r="66" spans="1:16" ht="18.75" customHeight="1">
      <c r="A66" s="12">
        <v>30223</v>
      </c>
      <c r="B66" s="21">
        <v>172.8</v>
      </c>
      <c r="C66" s="22">
        <v>136.1</v>
      </c>
      <c r="D66" s="22">
        <v>122.8</v>
      </c>
      <c r="E66" s="22">
        <v>319.5</v>
      </c>
      <c r="F66" s="22">
        <v>292.2</v>
      </c>
      <c r="G66" s="22" t="s">
        <v>0</v>
      </c>
      <c r="H66" s="22">
        <v>10.3</v>
      </c>
      <c r="I66" s="22">
        <v>10.2</v>
      </c>
      <c r="J66" s="22">
        <v>0</v>
      </c>
      <c r="K66" s="22">
        <v>11.7</v>
      </c>
      <c r="L66" s="22">
        <v>0</v>
      </c>
      <c r="M66" s="23">
        <v>21.5</v>
      </c>
      <c r="N66" s="16">
        <v>1097.1</v>
      </c>
      <c r="O66" s="24">
        <v>66</v>
      </c>
      <c r="P66" s="35">
        <v>1522.4</v>
      </c>
    </row>
    <row r="67" spans="1:16" ht="18.75" customHeight="1">
      <c r="A67" s="12">
        <v>30588</v>
      </c>
      <c r="B67" s="21">
        <v>112.9</v>
      </c>
      <c r="C67" s="22">
        <v>143.3</v>
      </c>
      <c r="D67" s="22">
        <v>221.8</v>
      </c>
      <c r="E67" s="22">
        <v>298.8</v>
      </c>
      <c r="F67" s="22">
        <v>471.4</v>
      </c>
      <c r="G67" s="22">
        <v>252.3</v>
      </c>
      <c r="H67" s="22">
        <v>164.7</v>
      </c>
      <c r="I67" s="22">
        <v>50.5</v>
      </c>
      <c r="J67" s="22">
        <v>31.1</v>
      </c>
      <c r="K67" s="22">
        <v>0</v>
      </c>
      <c r="L67" s="22">
        <v>25.1</v>
      </c>
      <c r="M67" s="23">
        <v>0</v>
      </c>
      <c r="N67" s="16">
        <v>1771.9</v>
      </c>
      <c r="O67" s="24">
        <v>108</v>
      </c>
      <c r="P67" s="35">
        <v>1522.4</v>
      </c>
    </row>
    <row r="68" spans="1:16" ht="18.75" customHeight="1">
      <c r="A68" s="12">
        <v>30954</v>
      </c>
      <c r="B68" s="21">
        <v>118.2</v>
      </c>
      <c r="C68" s="22">
        <v>182.4</v>
      </c>
      <c r="D68" s="22">
        <v>230.5</v>
      </c>
      <c r="E68" s="22">
        <v>452.1</v>
      </c>
      <c r="F68" s="22">
        <v>404.6</v>
      </c>
      <c r="G68" s="22">
        <v>211</v>
      </c>
      <c r="H68" s="22">
        <v>101.2</v>
      </c>
      <c r="I68" s="22">
        <v>2.3</v>
      </c>
      <c r="J68" s="22">
        <v>0</v>
      </c>
      <c r="K68" s="22">
        <v>0</v>
      </c>
      <c r="L68" s="22">
        <v>1</v>
      </c>
      <c r="M68" s="23">
        <v>49.3</v>
      </c>
      <c r="N68" s="16">
        <v>1752.6</v>
      </c>
      <c r="O68" s="24">
        <v>106</v>
      </c>
      <c r="P68" s="35">
        <v>1522.4</v>
      </c>
    </row>
    <row r="69" spans="1:16" ht="18.75" customHeight="1">
      <c r="A69" s="12">
        <v>31319</v>
      </c>
      <c r="B69" s="21">
        <v>236.3</v>
      </c>
      <c r="C69" s="22">
        <v>155.4</v>
      </c>
      <c r="D69" s="22">
        <v>189.3</v>
      </c>
      <c r="E69" s="22">
        <v>377.4</v>
      </c>
      <c r="F69" s="22">
        <v>489.2</v>
      </c>
      <c r="G69" s="22">
        <v>184.4</v>
      </c>
      <c r="H69" s="22">
        <v>57.6</v>
      </c>
      <c r="I69" s="22">
        <v>95.7</v>
      </c>
      <c r="J69" s="22">
        <v>0</v>
      </c>
      <c r="K69" s="22">
        <v>0</v>
      </c>
      <c r="L69" s="22">
        <v>0.7</v>
      </c>
      <c r="M69" s="23">
        <v>0</v>
      </c>
      <c r="N69" s="16">
        <v>1786</v>
      </c>
      <c r="O69" s="24">
        <v>120</v>
      </c>
      <c r="P69" s="35">
        <v>1522.4</v>
      </c>
    </row>
    <row r="70" spans="1:16" ht="18.75" customHeight="1">
      <c r="A70" s="12">
        <v>31684</v>
      </c>
      <c r="B70" s="21">
        <v>170.3</v>
      </c>
      <c r="C70" s="22">
        <v>331.3</v>
      </c>
      <c r="D70" s="22">
        <v>139.5</v>
      </c>
      <c r="E70" s="22">
        <v>273.8</v>
      </c>
      <c r="F70" s="22">
        <v>342.2</v>
      </c>
      <c r="G70" s="22">
        <v>87.3</v>
      </c>
      <c r="H70" s="22">
        <v>102.7</v>
      </c>
      <c r="I70" s="22">
        <v>16.8</v>
      </c>
      <c r="J70" s="22">
        <v>39.9</v>
      </c>
      <c r="K70" s="22">
        <v>0</v>
      </c>
      <c r="L70" s="22">
        <v>25.3</v>
      </c>
      <c r="M70" s="23">
        <v>30.1</v>
      </c>
      <c r="N70" s="16">
        <v>1559.2</v>
      </c>
      <c r="O70" s="24">
        <v>115</v>
      </c>
      <c r="P70" s="35">
        <v>1522.4</v>
      </c>
    </row>
    <row r="71" spans="1:16" ht="18.75" customHeight="1">
      <c r="A71" s="12">
        <v>32049</v>
      </c>
      <c r="B71" s="21">
        <v>148.2</v>
      </c>
      <c r="C71" s="22">
        <v>103</v>
      </c>
      <c r="D71" s="22">
        <v>122.6</v>
      </c>
      <c r="E71" s="22">
        <v>210.1</v>
      </c>
      <c r="F71" s="22">
        <v>265.4</v>
      </c>
      <c r="G71" s="22">
        <v>163.5</v>
      </c>
      <c r="H71" s="22">
        <v>106.5</v>
      </c>
      <c r="I71" s="22">
        <v>54.8</v>
      </c>
      <c r="J71" s="22">
        <v>0</v>
      </c>
      <c r="K71" s="22">
        <v>0</v>
      </c>
      <c r="L71" s="22">
        <v>18.6</v>
      </c>
      <c r="M71" s="23">
        <v>16.5</v>
      </c>
      <c r="N71" s="16">
        <v>1209.2</v>
      </c>
      <c r="O71" s="24">
        <v>93</v>
      </c>
      <c r="P71" s="35">
        <v>1522.4</v>
      </c>
    </row>
    <row r="72" spans="1:16" ht="18.75" customHeight="1">
      <c r="A72" s="12">
        <v>32415</v>
      </c>
      <c r="B72" s="21">
        <v>206</v>
      </c>
      <c r="C72" s="22">
        <v>193.1</v>
      </c>
      <c r="D72" s="22">
        <v>183.7</v>
      </c>
      <c r="E72" s="22">
        <v>303</v>
      </c>
      <c r="F72" s="22">
        <v>377.4</v>
      </c>
      <c r="G72" s="22">
        <v>85.8</v>
      </c>
      <c r="H72" s="22">
        <v>74.1</v>
      </c>
      <c r="I72" s="22">
        <v>31.4</v>
      </c>
      <c r="J72" s="22">
        <v>0</v>
      </c>
      <c r="K72" s="22">
        <v>1</v>
      </c>
      <c r="L72" s="22">
        <v>0</v>
      </c>
      <c r="M72" s="23">
        <v>56.6</v>
      </c>
      <c r="N72" s="16">
        <v>1512.1</v>
      </c>
      <c r="O72" s="24">
        <v>100</v>
      </c>
      <c r="P72" s="35">
        <v>1522.4</v>
      </c>
    </row>
    <row r="73" spans="1:16" ht="18.75" customHeight="1">
      <c r="A73" s="12">
        <v>32780</v>
      </c>
      <c r="B73" s="21">
        <v>53</v>
      </c>
      <c r="C73" s="22">
        <v>209.6</v>
      </c>
      <c r="D73" s="22">
        <v>180.8</v>
      </c>
      <c r="E73" s="22">
        <v>317.1</v>
      </c>
      <c r="F73" s="22">
        <v>232.4</v>
      </c>
      <c r="G73" s="22">
        <v>219.3</v>
      </c>
      <c r="H73" s="22">
        <v>1.2</v>
      </c>
      <c r="I73" s="22">
        <v>1</v>
      </c>
      <c r="J73" s="22">
        <v>0</v>
      </c>
      <c r="K73" s="22">
        <v>14.6</v>
      </c>
      <c r="L73" s="22">
        <v>18.1</v>
      </c>
      <c r="M73" s="23">
        <v>67.1</v>
      </c>
      <c r="N73" s="16">
        <v>1314.2</v>
      </c>
      <c r="O73" s="24">
        <v>105</v>
      </c>
      <c r="P73" s="35">
        <v>1522.4</v>
      </c>
    </row>
    <row r="74" spans="1:16" ht="18.75" customHeight="1">
      <c r="A74" s="12">
        <v>33145</v>
      </c>
      <c r="B74" s="21">
        <v>121.2</v>
      </c>
      <c r="C74" s="22">
        <v>199.2</v>
      </c>
      <c r="D74" s="22">
        <v>125</v>
      </c>
      <c r="E74" s="22">
        <v>300.3</v>
      </c>
      <c r="F74" s="22">
        <v>93.3</v>
      </c>
      <c r="G74" s="22">
        <v>81.6</v>
      </c>
      <c r="H74" s="22">
        <v>71.1</v>
      </c>
      <c r="I74" s="22">
        <v>55.9</v>
      </c>
      <c r="J74" s="22">
        <v>0</v>
      </c>
      <c r="K74" s="22">
        <v>8.6</v>
      </c>
      <c r="L74" s="22">
        <v>0</v>
      </c>
      <c r="M74" s="23">
        <v>39.7</v>
      </c>
      <c r="N74" s="16">
        <v>1095.9</v>
      </c>
      <c r="O74" s="24">
        <v>105</v>
      </c>
      <c r="P74" s="35">
        <v>1522.4</v>
      </c>
    </row>
    <row r="75" spans="1:16" ht="18.75" customHeight="1">
      <c r="A75" s="12">
        <v>33510</v>
      </c>
      <c r="B75" s="21">
        <v>73.1</v>
      </c>
      <c r="C75" s="22">
        <v>371.4</v>
      </c>
      <c r="D75" s="22">
        <v>185.7</v>
      </c>
      <c r="E75" s="22">
        <v>301</v>
      </c>
      <c r="F75" s="22">
        <v>291.1</v>
      </c>
      <c r="G75" s="22">
        <v>166.3</v>
      </c>
      <c r="H75" s="22">
        <v>107</v>
      </c>
      <c r="I75" s="22">
        <v>7.4</v>
      </c>
      <c r="J75" s="22">
        <v>7</v>
      </c>
      <c r="K75" s="22">
        <v>5.7</v>
      </c>
      <c r="L75" s="22">
        <v>79</v>
      </c>
      <c r="M75" s="23">
        <v>0</v>
      </c>
      <c r="N75" s="16">
        <v>1594.7</v>
      </c>
      <c r="O75" s="24">
        <v>122</v>
      </c>
      <c r="P75" s="35">
        <v>1522.4</v>
      </c>
    </row>
    <row r="76" spans="1:16" ht="18.75" customHeight="1">
      <c r="A76" s="12">
        <v>33876</v>
      </c>
      <c r="B76" s="21">
        <v>74.1</v>
      </c>
      <c r="C76" s="22">
        <v>46.4</v>
      </c>
      <c r="D76" s="22">
        <v>110.6</v>
      </c>
      <c r="E76" s="22">
        <v>267.1</v>
      </c>
      <c r="F76" s="22">
        <v>92.8</v>
      </c>
      <c r="G76" s="22">
        <v>184.8</v>
      </c>
      <c r="H76" s="22">
        <v>129.1</v>
      </c>
      <c r="I76" s="22">
        <v>13.1</v>
      </c>
      <c r="J76" s="22">
        <v>196.4</v>
      </c>
      <c r="K76" s="22">
        <v>0</v>
      </c>
      <c r="L76" s="22">
        <v>0</v>
      </c>
      <c r="M76" s="23">
        <v>66.8</v>
      </c>
      <c r="N76" s="16">
        <v>1181.2</v>
      </c>
      <c r="O76" s="24">
        <v>94</v>
      </c>
      <c r="P76" s="35">
        <v>1522.4</v>
      </c>
    </row>
    <row r="77" spans="1:16" ht="18.75" customHeight="1">
      <c r="A77" s="12">
        <v>34241</v>
      </c>
      <c r="B77" s="21">
        <v>158.6</v>
      </c>
      <c r="C77" s="22">
        <v>166.6</v>
      </c>
      <c r="D77" s="22">
        <v>160.3</v>
      </c>
      <c r="E77" s="22">
        <v>328.1</v>
      </c>
      <c r="F77" s="22">
        <v>283.3</v>
      </c>
      <c r="G77" s="22">
        <v>68.4</v>
      </c>
      <c r="H77" s="22">
        <v>73.5</v>
      </c>
      <c r="I77" s="22">
        <v>0</v>
      </c>
      <c r="J77" s="22">
        <v>0</v>
      </c>
      <c r="K77" s="22">
        <v>0</v>
      </c>
      <c r="L77" s="22">
        <v>0</v>
      </c>
      <c r="M77" s="23">
        <v>129.5</v>
      </c>
      <c r="N77" s="16">
        <v>1368.3</v>
      </c>
      <c r="O77" s="24">
        <v>105</v>
      </c>
      <c r="P77" s="35">
        <v>1522.4</v>
      </c>
    </row>
    <row r="78" spans="1:16" ht="18.75" customHeight="1">
      <c r="A78" s="12">
        <v>34606</v>
      </c>
      <c r="B78" s="21">
        <v>85.6</v>
      </c>
      <c r="C78" s="22">
        <v>148.6</v>
      </c>
      <c r="D78" s="22">
        <v>350.5</v>
      </c>
      <c r="E78" s="22">
        <v>325.6</v>
      </c>
      <c r="F78" s="22">
        <v>576.7</v>
      </c>
      <c r="G78" s="22">
        <v>317.7</v>
      </c>
      <c r="H78" s="22">
        <v>93.9</v>
      </c>
      <c r="I78" s="22">
        <v>10.8</v>
      </c>
      <c r="J78" s="22">
        <v>117.7</v>
      </c>
      <c r="K78" s="22">
        <v>0.5</v>
      </c>
      <c r="L78" s="22">
        <v>0</v>
      </c>
      <c r="M78" s="23">
        <v>11.3</v>
      </c>
      <c r="N78" s="16">
        <v>2038.9</v>
      </c>
      <c r="O78" s="24">
        <v>122</v>
      </c>
      <c r="P78" s="35">
        <v>1522.4</v>
      </c>
    </row>
    <row r="79" spans="1:16" ht="18.75" customHeight="1">
      <c r="A79" s="12">
        <v>34971</v>
      </c>
      <c r="B79" s="21">
        <v>114.3</v>
      </c>
      <c r="C79" s="22">
        <v>116.6</v>
      </c>
      <c r="D79" s="22">
        <v>242</v>
      </c>
      <c r="E79" s="22">
        <v>530.1</v>
      </c>
      <c r="F79" s="22">
        <v>633.9</v>
      </c>
      <c r="G79" s="22">
        <v>228.5</v>
      </c>
      <c r="H79" s="22">
        <v>137.7</v>
      </c>
      <c r="I79" s="22">
        <v>105.2</v>
      </c>
      <c r="J79" s="22">
        <v>0</v>
      </c>
      <c r="K79" s="22">
        <v>0</v>
      </c>
      <c r="L79" s="22">
        <v>11.7</v>
      </c>
      <c r="M79" s="23">
        <v>15.3</v>
      </c>
      <c r="N79" s="16">
        <v>2135.3</v>
      </c>
      <c r="O79" s="24">
        <v>108</v>
      </c>
      <c r="P79" s="35">
        <v>1522.4</v>
      </c>
    </row>
    <row r="80" spans="1:16" ht="18.75" customHeight="1">
      <c r="A80" s="12">
        <v>35337</v>
      </c>
      <c r="B80" s="21">
        <v>133</v>
      </c>
      <c r="C80" s="22">
        <v>173.6</v>
      </c>
      <c r="D80" s="22">
        <v>127.7</v>
      </c>
      <c r="E80" s="22">
        <v>386.6</v>
      </c>
      <c r="F80" s="22">
        <v>277.5</v>
      </c>
      <c r="G80" s="22">
        <v>122.8</v>
      </c>
      <c r="H80" s="22">
        <v>102.5</v>
      </c>
      <c r="I80" s="22">
        <v>53</v>
      </c>
      <c r="J80" s="22">
        <v>0</v>
      </c>
      <c r="K80" s="22">
        <v>0</v>
      </c>
      <c r="L80" s="22">
        <v>0</v>
      </c>
      <c r="M80" s="23">
        <v>48.7</v>
      </c>
      <c r="N80" s="16">
        <v>1425.4</v>
      </c>
      <c r="O80" s="24">
        <v>123</v>
      </c>
      <c r="P80" s="35">
        <v>1522.4</v>
      </c>
    </row>
    <row r="81" spans="1:16" ht="18.75" customHeight="1">
      <c r="A81" s="12">
        <v>35702</v>
      </c>
      <c r="B81" s="21">
        <v>104</v>
      </c>
      <c r="C81" s="22">
        <v>204.8</v>
      </c>
      <c r="D81" s="22" t="s">
        <v>0</v>
      </c>
      <c r="E81" s="22">
        <v>309</v>
      </c>
      <c r="F81" s="22">
        <v>359</v>
      </c>
      <c r="G81" s="22">
        <v>252</v>
      </c>
      <c r="H81" s="22">
        <v>44.8</v>
      </c>
      <c r="I81" s="22">
        <v>1.8</v>
      </c>
      <c r="J81" s="22">
        <v>0</v>
      </c>
      <c r="K81" s="22">
        <v>0</v>
      </c>
      <c r="L81" s="22">
        <v>0</v>
      </c>
      <c r="M81" s="23">
        <v>26.9</v>
      </c>
      <c r="N81" s="16">
        <v>1302.3</v>
      </c>
      <c r="O81" s="24">
        <v>93</v>
      </c>
      <c r="P81" s="35">
        <v>1522.4</v>
      </c>
    </row>
    <row r="82" spans="1:16" ht="18.75" customHeight="1">
      <c r="A82" s="12">
        <v>36067</v>
      </c>
      <c r="B82" s="21">
        <v>168.2</v>
      </c>
      <c r="C82" s="22">
        <v>276.3</v>
      </c>
      <c r="D82" s="22" t="s">
        <v>0</v>
      </c>
      <c r="E82" s="22" t="s">
        <v>0</v>
      </c>
      <c r="F82" s="22" t="s">
        <v>0</v>
      </c>
      <c r="G82" s="22" t="s">
        <v>0</v>
      </c>
      <c r="H82" s="22" t="s">
        <v>0</v>
      </c>
      <c r="I82" s="22">
        <v>0</v>
      </c>
      <c r="J82" s="22">
        <v>0</v>
      </c>
      <c r="K82" s="22">
        <v>13.8</v>
      </c>
      <c r="L82" s="22">
        <v>3.2</v>
      </c>
      <c r="M82" s="23">
        <v>31.5</v>
      </c>
      <c r="N82" s="16" t="s">
        <v>0</v>
      </c>
      <c r="O82" s="24" t="s">
        <v>0</v>
      </c>
      <c r="P82" s="35">
        <v>1522.4</v>
      </c>
    </row>
    <row r="83" spans="1:16" ht="18.75" customHeight="1">
      <c r="A83" s="12">
        <v>36432</v>
      </c>
      <c r="B83" s="21">
        <v>101.9</v>
      </c>
      <c r="C83" s="22">
        <v>217</v>
      </c>
      <c r="D83" s="22">
        <v>266.8</v>
      </c>
      <c r="E83" s="22">
        <v>216.7</v>
      </c>
      <c r="F83" s="22">
        <v>447.4</v>
      </c>
      <c r="G83" s="22">
        <v>273.6</v>
      </c>
      <c r="H83" s="22">
        <v>95.1</v>
      </c>
      <c r="I83" s="22">
        <v>23</v>
      </c>
      <c r="J83" s="22">
        <v>10.4</v>
      </c>
      <c r="K83" s="22">
        <v>0</v>
      </c>
      <c r="L83" s="22">
        <v>83</v>
      </c>
      <c r="M83" s="23">
        <v>59.2</v>
      </c>
      <c r="N83" s="16">
        <v>1794.1</v>
      </c>
      <c r="O83" s="24">
        <v>142</v>
      </c>
      <c r="P83" s="35">
        <v>1522.4</v>
      </c>
    </row>
    <row r="84" spans="1:16" ht="18.75" customHeight="1">
      <c r="A84" s="12">
        <v>36798</v>
      </c>
      <c r="B84" s="21" t="s">
        <v>0</v>
      </c>
      <c r="C84" s="22" t="s">
        <v>0</v>
      </c>
      <c r="D84" s="22" t="s">
        <v>0</v>
      </c>
      <c r="E84" s="22" t="s">
        <v>0</v>
      </c>
      <c r="F84" s="22" t="s">
        <v>0</v>
      </c>
      <c r="G84" s="22" t="s">
        <v>0</v>
      </c>
      <c r="H84" s="22" t="s">
        <v>0</v>
      </c>
      <c r="I84" s="22" t="s">
        <v>0</v>
      </c>
      <c r="J84" s="22" t="s">
        <v>0</v>
      </c>
      <c r="K84" s="22" t="s">
        <v>0</v>
      </c>
      <c r="L84" s="22" t="s">
        <v>0</v>
      </c>
      <c r="M84" s="23" t="s">
        <v>0</v>
      </c>
      <c r="N84" s="16" t="s">
        <v>0</v>
      </c>
      <c r="O84" s="24" t="s">
        <v>0</v>
      </c>
      <c r="P84" s="35">
        <v>1522.4</v>
      </c>
    </row>
    <row r="85" spans="1:16" ht="18.75" customHeight="1">
      <c r="A85" s="12">
        <v>37163</v>
      </c>
      <c r="B85" s="21">
        <v>101.7</v>
      </c>
      <c r="C85" s="22">
        <v>250</v>
      </c>
      <c r="D85" s="22">
        <v>145.8</v>
      </c>
      <c r="E85" s="22">
        <v>469.5</v>
      </c>
      <c r="F85" s="22">
        <v>374.21</v>
      </c>
      <c r="G85" s="22">
        <v>249.8</v>
      </c>
      <c r="H85" s="22">
        <v>66.9</v>
      </c>
      <c r="I85" s="22">
        <v>11.3</v>
      </c>
      <c r="J85" s="22">
        <v>0</v>
      </c>
      <c r="K85" s="22">
        <v>12.8</v>
      </c>
      <c r="L85" s="22">
        <v>0</v>
      </c>
      <c r="M85" s="23">
        <v>91.6</v>
      </c>
      <c r="N85" s="16">
        <v>1773.61</v>
      </c>
      <c r="O85" s="24">
        <v>139</v>
      </c>
      <c r="P85" s="35">
        <v>1522.4</v>
      </c>
    </row>
    <row r="86" spans="1:16" ht="18.75" customHeight="1">
      <c r="A86" s="12">
        <v>37528</v>
      </c>
      <c r="B86" s="21" t="s">
        <v>0</v>
      </c>
      <c r="C86" s="22" t="s">
        <v>0</v>
      </c>
      <c r="D86" s="22" t="s">
        <v>0</v>
      </c>
      <c r="E86" s="22" t="s">
        <v>0</v>
      </c>
      <c r="F86" s="22">
        <v>17.1</v>
      </c>
      <c r="G86" s="22">
        <v>213.1</v>
      </c>
      <c r="H86" s="22" t="s">
        <v>0</v>
      </c>
      <c r="I86" s="22" t="s">
        <v>0</v>
      </c>
      <c r="J86" s="22" t="s">
        <v>0</v>
      </c>
      <c r="K86" s="22" t="s">
        <v>0</v>
      </c>
      <c r="L86" s="22" t="s">
        <v>0</v>
      </c>
      <c r="M86" s="23" t="s">
        <v>0</v>
      </c>
      <c r="N86" s="16" t="s">
        <v>0</v>
      </c>
      <c r="O86" s="24" t="s">
        <v>0</v>
      </c>
      <c r="P86" s="35">
        <v>1522.4</v>
      </c>
    </row>
    <row r="87" spans="1:16" ht="18.75" customHeight="1">
      <c r="A87" s="12">
        <v>37893</v>
      </c>
      <c r="B87" s="21">
        <v>57.2</v>
      </c>
      <c r="C87" s="22">
        <v>89.5</v>
      </c>
      <c r="D87" s="22">
        <v>86.9</v>
      </c>
      <c r="E87" s="22">
        <v>86.7</v>
      </c>
      <c r="F87" s="22">
        <v>251</v>
      </c>
      <c r="G87" s="22">
        <v>314.4</v>
      </c>
      <c r="H87" s="22">
        <v>43.3</v>
      </c>
      <c r="I87" s="22" t="s">
        <v>0</v>
      </c>
      <c r="J87" s="22" t="s">
        <v>0</v>
      </c>
      <c r="K87" s="22" t="s">
        <v>0</v>
      </c>
      <c r="L87" s="22" t="s">
        <v>0</v>
      </c>
      <c r="M87" s="23" t="s">
        <v>0</v>
      </c>
      <c r="N87" s="16">
        <v>929</v>
      </c>
      <c r="O87" s="24">
        <v>79</v>
      </c>
      <c r="P87" s="35">
        <v>1522.4</v>
      </c>
    </row>
    <row r="88" spans="1:16" ht="18.75" customHeight="1">
      <c r="A88" s="12">
        <v>38259</v>
      </c>
      <c r="B88" s="13" t="s">
        <v>0</v>
      </c>
      <c r="C88" s="14" t="s">
        <v>0</v>
      </c>
      <c r="D88" s="14">
        <v>45.1</v>
      </c>
      <c r="E88" s="14" t="s">
        <v>0</v>
      </c>
      <c r="F88" s="14" t="s">
        <v>0</v>
      </c>
      <c r="G88" s="14" t="s">
        <v>0</v>
      </c>
      <c r="H88" s="14" t="s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5" t="s">
        <v>0</v>
      </c>
      <c r="N88" s="16" t="s">
        <v>0</v>
      </c>
      <c r="O88" s="17" t="s">
        <v>0</v>
      </c>
      <c r="P88" s="35">
        <v>1522.4</v>
      </c>
    </row>
    <row r="89" spans="1:16" ht="18.75" customHeight="1">
      <c r="A89" s="12">
        <v>38624</v>
      </c>
      <c r="B89" s="13" t="s">
        <v>0</v>
      </c>
      <c r="C89" s="14" t="s">
        <v>0</v>
      </c>
      <c r="D89" s="14" t="s">
        <v>0</v>
      </c>
      <c r="E89" s="14" t="s">
        <v>0</v>
      </c>
      <c r="F89" s="14" t="s">
        <v>0</v>
      </c>
      <c r="G89" s="14" t="s">
        <v>0</v>
      </c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5" t="s">
        <v>0</v>
      </c>
      <c r="N89" s="16" t="s">
        <v>0</v>
      </c>
      <c r="O89" s="17" t="s">
        <v>0</v>
      </c>
      <c r="P89" s="35">
        <v>1522.4</v>
      </c>
    </row>
    <row r="90" spans="1:16" ht="18.75" customHeight="1">
      <c r="A90" s="12">
        <v>38989</v>
      </c>
      <c r="B90" s="29">
        <v>120.5</v>
      </c>
      <c r="C90" s="26">
        <v>189.9</v>
      </c>
      <c r="D90" s="14" t="s">
        <v>0</v>
      </c>
      <c r="E90" s="14" t="s">
        <v>0</v>
      </c>
      <c r="F90" s="14">
        <v>871.6</v>
      </c>
      <c r="G90" s="14" t="s">
        <v>0</v>
      </c>
      <c r="H90" s="14" t="s">
        <v>0</v>
      </c>
      <c r="I90" s="14" t="s">
        <v>0</v>
      </c>
      <c r="J90" s="14" t="s">
        <v>0</v>
      </c>
      <c r="K90" s="14">
        <v>0</v>
      </c>
      <c r="L90" s="14">
        <v>10.5</v>
      </c>
      <c r="M90" s="15">
        <v>80.1</v>
      </c>
      <c r="N90" s="16" t="s">
        <v>0</v>
      </c>
      <c r="O90" s="17" t="s">
        <v>0</v>
      </c>
      <c r="P90" s="35">
        <v>1522.4</v>
      </c>
    </row>
    <row r="91" spans="1:16" ht="18.75" customHeight="1">
      <c r="A91" s="12">
        <v>39354</v>
      </c>
      <c r="B91" s="13">
        <v>153.1</v>
      </c>
      <c r="C91" s="14">
        <v>175</v>
      </c>
      <c r="D91" s="14">
        <v>157</v>
      </c>
      <c r="E91" s="14">
        <v>218.9</v>
      </c>
      <c r="F91" s="14">
        <v>277.1</v>
      </c>
      <c r="G91" s="14">
        <v>371.9</v>
      </c>
      <c r="H91" s="14">
        <v>227.5</v>
      </c>
      <c r="I91" s="14">
        <v>4.8</v>
      </c>
      <c r="J91" s="14">
        <v>0</v>
      </c>
      <c r="K91" s="14">
        <v>72.9</v>
      </c>
      <c r="L91" s="14">
        <v>69.3</v>
      </c>
      <c r="M91" s="15">
        <v>33.8</v>
      </c>
      <c r="N91" s="16">
        <v>1761.3</v>
      </c>
      <c r="O91" s="17">
        <v>128</v>
      </c>
      <c r="P91" s="35">
        <v>1522.4</v>
      </c>
    </row>
    <row r="92" spans="1:16" ht="18.75" customHeight="1">
      <c r="A92" s="30">
        <v>39720</v>
      </c>
      <c r="B92" s="13">
        <v>170.2</v>
      </c>
      <c r="C92" s="14">
        <v>143.1</v>
      </c>
      <c r="D92" s="14">
        <v>249.3</v>
      </c>
      <c r="E92" s="14">
        <v>414.2</v>
      </c>
      <c r="F92" s="14">
        <v>459.7</v>
      </c>
      <c r="G92" s="14">
        <v>93.3</v>
      </c>
      <c r="H92" s="14">
        <v>153.8</v>
      </c>
      <c r="I92" s="14">
        <v>24.3</v>
      </c>
      <c r="J92" s="14">
        <v>21.2</v>
      </c>
      <c r="K92" s="14">
        <v>0</v>
      </c>
      <c r="L92" s="14">
        <v>0</v>
      </c>
      <c r="M92" s="15">
        <v>25.5</v>
      </c>
      <c r="N92" s="16">
        <v>1754.6</v>
      </c>
      <c r="O92" s="17">
        <v>142</v>
      </c>
      <c r="P92" s="35">
        <v>1522.4</v>
      </c>
    </row>
    <row r="93" spans="1:16" ht="18.75" customHeight="1">
      <c r="A93" s="12">
        <v>40085</v>
      </c>
      <c r="B93" s="13">
        <v>148.7</v>
      </c>
      <c r="C93" s="14">
        <v>157.1</v>
      </c>
      <c r="D93" s="14">
        <v>361</v>
      </c>
      <c r="E93" s="14">
        <v>255.7</v>
      </c>
      <c r="F93" s="14">
        <v>261.8</v>
      </c>
      <c r="G93" s="14">
        <v>169.9</v>
      </c>
      <c r="H93" s="14">
        <v>118.8</v>
      </c>
      <c r="I93" s="14">
        <v>0.4</v>
      </c>
      <c r="J93" s="14">
        <v>0</v>
      </c>
      <c r="K93" s="14">
        <v>108.4</v>
      </c>
      <c r="L93" s="14">
        <v>3.5</v>
      </c>
      <c r="M93" s="15">
        <v>18.9</v>
      </c>
      <c r="N93" s="16">
        <v>1604.2</v>
      </c>
      <c r="O93" s="17">
        <v>107</v>
      </c>
      <c r="P93" s="35">
        <v>1522.4</v>
      </c>
    </row>
    <row r="94" spans="1:16" ht="18.75" customHeight="1">
      <c r="A94" s="30">
        <v>40450</v>
      </c>
      <c r="B94" s="13">
        <v>58.099999999999994</v>
      </c>
      <c r="C94" s="14">
        <v>163.7</v>
      </c>
      <c r="D94" s="14">
        <v>118.3</v>
      </c>
      <c r="E94" s="14">
        <v>315.9</v>
      </c>
      <c r="F94" s="14">
        <v>450.2</v>
      </c>
      <c r="G94" s="14">
        <v>237.60000000000002</v>
      </c>
      <c r="H94" s="14">
        <v>46</v>
      </c>
      <c r="I94" s="14">
        <v>0</v>
      </c>
      <c r="J94" s="14">
        <v>41.5</v>
      </c>
      <c r="K94" s="14">
        <v>3.4</v>
      </c>
      <c r="L94" s="14">
        <v>25.4</v>
      </c>
      <c r="M94" s="15">
        <v>82.2</v>
      </c>
      <c r="N94" s="16">
        <v>1542.3000000000004</v>
      </c>
      <c r="O94" s="17">
        <v>115</v>
      </c>
      <c r="P94" s="35">
        <v>1522.4</v>
      </c>
    </row>
    <row r="95" spans="1:16" ht="18.75" customHeight="1">
      <c r="A95" s="12">
        <v>40815</v>
      </c>
      <c r="B95" s="13">
        <v>138.5</v>
      </c>
      <c r="C95" s="14">
        <v>239.3</v>
      </c>
      <c r="D95" s="14">
        <v>431.09999999999997</v>
      </c>
      <c r="E95" s="14">
        <v>395.20000000000005</v>
      </c>
      <c r="F95" s="14">
        <v>308.90000000000003</v>
      </c>
      <c r="G95" s="14">
        <v>377.2</v>
      </c>
      <c r="H95" s="14">
        <v>49.7</v>
      </c>
      <c r="I95" s="14">
        <v>9</v>
      </c>
      <c r="J95" s="14">
        <v>0.8</v>
      </c>
      <c r="K95" s="14">
        <v>3.5</v>
      </c>
      <c r="L95" s="14">
        <v>0</v>
      </c>
      <c r="M95" s="15">
        <v>37.199999999999996</v>
      </c>
      <c r="N95" s="16">
        <v>1990.4</v>
      </c>
      <c r="O95" s="17">
        <v>131</v>
      </c>
      <c r="P95" s="35">
        <v>1522.4</v>
      </c>
    </row>
    <row r="96" spans="1:16" ht="18.75" customHeight="1">
      <c r="A96" s="30">
        <v>41181</v>
      </c>
      <c r="B96" s="13">
        <v>179.6</v>
      </c>
      <c r="C96" s="14">
        <v>145.90000000000003</v>
      </c>
      <c r="D96" s="14">
        <v>56.2</v>
      </c>
      <c r="E96" s="14">
        <v>330.2</v>
      </c>
      <c r="F96" s="14">
        <v>234.10000000000002</v>
      </c>
      <c r="G96" s="14">
        <v>157.30000000000004</v>
      </c>
      <c r="H96" s="14">
        <v>36.4</v>
      </c>
      <c r="I96" s="14">
        <v>140.1</v>
      </c>
      <c r="J96" s="14">
        <v>3.2</v>
      </c>
      <c r="K96" s="14">
        <v>36.699999999999996</v>
      </c>
      <c r="L96" s="14">
        <v>13.799999999999999</v>
      </c>
      <c r="M96" s="15">
        <v>44.4</v>
      </c>
      <c r="N96" s="16">
        <v>1377.9</v>
      </c>
      <c r="O96" s="17">
        <v>138</v>
      </c>
      <c r="P96" s="35">
        <v>1522.4</v>
      </c>
    </row>
    <row r="97" spans="1:16" ht="18.75" customHeight="1">
      <c r="A97" s="12">
        <v>41546</v>
      </c>
      <c r="B97" s="13">
        <v>26.599999999999998</v>
      </c>
      <c r="C97" s="14">
        <v>187.20000000000002</v>
      </c>
      <c r="D97" s="14">
        <v>106.89999999999999</v>
      </c>
      <c r="E97" s="14">
        <v>368.7</v>
      </c>
      <c r="F97" s="14">
        <v>265.2</v>
      </c>
      <c r="G97" s="14">
        <v>196.2</v>
      </c>
      <c r="H97" s="14">
        <v>69.5</v>
      </c>
      <c r="I97" s="14">
        <v>19.900000000000002</v>
      </c>
      <c r="J97" s="14">
        <v>109.9</v>
      </c>
      <c r="K97" s="14">
        <v>0</v>
      </c>
      <c r="L97" s="14">
        <v>0</v>
      </c>
      <c r="M97" s="15">
        <v>15.2</v>
      </c>
      <c r="N97" s="16">
        <v>1365.3000000000002</v>
      </c>
      <c r="O97" s="17">
        <v>122</v>
      </c>
      <c r="P97" s="35">
        <v>1522.4</v>
      </c>
    </row>
    <row r="98" spans="1:16" ht="18.75" customHeight="1">
      <c r="A98" s="30">
        <v>41911</v>
      </c>
      <c r="B98" s="13">
        <v>112.9</v>
      </c>
      <c r="C98" s="14">
        <v>91.7</v>
      </c>
      <c r="D98" s="14">
        <v>225.10000000000002</v>
      </c>
      <c r="E98" s="14">
        <v>270.2</v>
      </c>
      <c r="F98" s="14">
        <v>533.2</v>
      </c>
      <c r="G98" s="14">
        <v>159.70000000000002</v>
      </c>
      <c r="H98" s="14">
        <v>10.8</v>
      </c>
      <c r="I98" s="14">
        <v>100.70000000000002</v>
      </c>
      <c r="J98" s="14">
        <v>0</v>
      </c>
      <c r="K98" s="14">
        <v>74.3</v>
      </c>
      <c r="L98" s="14">
        <v>0</v>
      </c>
      <c r="M98" s="15">
        <v>23.7</v>
      </c>
      <c r="N98" s="16">
        <v>1602.3000000000002</v>
      </c>
      <c r="O98" s="17">
        <v>122</v>
      </c>
      <c r="P98" s="35">
        <v>1522.4</v>
      </c>
    </row>
    <row r="99" spans="1:16" ht="18.75" customHeight="1">
      <c r="A99" s="12">
        <v>42276</v>
      </c>
      <c r="B99" s="13">
        <v>121.5</v>
      </c>
      <c r="C99" s="14">
        <v>64.5</v>
      </c>
      <c r="D99" s="14">
        <v>73.10000000000001</v>
      </c>
      <c r="E99" s="14">
        <v>184.59999999999997</v>
      </c>
      <c r="F99" s="14">
        <v>273.7</v>
      </c>
      <c r="G99" s="14">
        <v>223.80000000000004</v>
      </c>
      <c r="H99" s="14">
        <v>51.5</v>
      </c>
      <c r="I99" s="14">
        <v>42.699999999999996</v>
      </c>
      <c r="J99" s="14">
        <v>118.4</v>
      </c>
      <c r="K99" s="14">
        <v>36.5</v>
      </c>
      <c r="L99" s="14">
        <v>8.4</v>
      </c>
      <c r="M99" s="15">
        <v>0.3</v>
      </c>
      <c r="N99" s="16">
        <v>1199.0000000000002</v>
      </c>
      <c r="O99" s="17">
        <v>128</v>
      </c>
      <c r="P99" s="35">
        <v>1522.4</v>
      </c>
    </row>
    <row r="100" spans="1:16" ht="18.75" customHeight="1">
      <c r="A100" s="30">
        <v>42642</v>
      </c>
      <c r="B100" s="13">
        <v>58.400000000000006</v>
      </c>
      <c r="C100" s="14">
        <v>189.39999999999998</v>
      </c>
      <c r="D100" s="14">
        <v>153.4</v>
      </c>
      <c r="E100" s="14">
        <v>256.2</v>
      </c>
      <c r="F100" s="14">
        <v>435.09999999999997</v>
      </c>
      <c r="G100" s="14">
        <v>245.70000000000002</v>
      </c>
      <c r="H100" s="14">
        <v>79.6</v>
      </c>
      <c r="I100" s="14">
        <v>20.9</v>
      </c>
      <c r="J100" s="14">
        <v>6</v>
      </c>
      <c r="K100" s="14">
        <v>76.19999999999999</v>
      </c>
      <c r="L100" s="14">
        <v>0</v>
      </c>
      <c r="M100" s="15">
        <v>38.7</v>
      </c>
      <c r="N100" s="16">
        <v>1559.6000000000001</v>
      </c>
      <c r="O100" s="17">
        <v>159</v>
      </c>
      <c r="P100" s="35">
        <v>1522.4</v>
      </c>
    </row>
    <row r="101" spans="1:16" ht="18.75" customHeight="1">
      <c r="A101" s="12">
        <v>43007</v>
      </c>
      <c r="B101" s="13">
        <v>208.5</v>
      </c>
      <c r="C101" s="14">
        <v>121.1</v>
      </c>
      <c r="D101" s="14">
        <v>148.8</v>
      </c>
      <c r="E101" s="14">
        <v>362.8</v>
      </c>
      <c r="F101" s="14">
        <v>488.8000000000001</v>
      </c>
      <c r="G101" s="14">
        <v>284.8</v>
      </c>
      <c r="H101" s="14">
        <v>71.8</v>
      </c>
      <c r="I101" s="14">
        <v>0.6000000000000001</v>
      </c>
      <c r="J101" s="14">
        <v>75.3</v>
      </c>
      <c r="K101" s="14">
        <v>11.399999999999999</v>
      </c>
      <c r="L101" s="14">
        <v>10.5</v>
      </c>
      <c r="M101" s="15">
        <v>36.49999999999999</v>
      </c>
      <c r="N101" s="16">
        <v>1820.9</v>
      </c>
      <c r="O101" s="17">
        <v>142</v>
      </c>
      <c r="P101" s="35">
        <v>1522.4</v>
      </c>
    </row>
    <row r="102" spans="1:16" ht="18.75" customHeight="1">
      <c r="A102" s="30">
        <v>43372</v>
      </c>
      <c r="B102" s="13">
        <v>170.50000000000003</v>
      </c>
      <c r="C102" s="14">
        <v>215</v>
      </c>
      <c r="D102" s="14">
        <v>415.4</v>
      </c>
      <c r="E102" s="14">
        <v>311.49999999999994</v>
      </c>
      <c r="F102" s="14">
        <v>299.3999999999999</v>
      </c>
      <c r="G102" s="14">
        <v>277.0999999999999</v>
      </c>
      <c r="H102" s="14">
        <v>63.89999999999999</v>
      </c>
      <c r="I102" s="14">
        <v>5.8999999999999995</v>
      </c>
      <c r="J102" s="14">
        <v>7.9</v>
      </c>
      <c r="K102" s="14">
        <v>21</v>
      </c>
      <c r="L102" s="14">
        <v>12.299999999999999</v>
      </c>
      <c r="M102" s="15">
        <v>2.3</v>
      </c>
      <c r="N102" s="16">
        <v>1802.1999999999998</v>
      </c>
      <c r="O102" s="17">
        <v>137</v>
      </c>
      <c r="P102" s="35">
        <v>1522.4</v>
      </c>
    </row>
    <row r="103" spans="1:16" ht="18.75" customHeight="1">
      <c r="A103" s="12">
        <v>43737</v>
      </c>
      <c r="B103" s="13">
        <v>56.3</v>
      </c>
      <c r="C103" s="14">
        <v>54.9</v>
      </c>
      <c r="D103" s="14">
        <v>61.800000000000004</v>
      </c>
      <c r="E103" s="14">
        <v>209.5</v>
      </c>
      <c r="F103" s="14">
        <v>661.4000000000003</v>
      </c>
      <c r="G103" s="14">
        <v>191.8</v>
      </c>
      <c r="H103" s="14">
        <v>64.6</v>
      </c>
      <c r="I103" s="14">
        <v>17.6</v>
      </c>
      <c r="J103" s="14">
        <v>0</v>
      </c>
      <c r="K103" s="14">
        <v>0</v>
      </c>
      <c r="L103" s="14">
        <v>0</v>
      </c>
      <c r="M103" s="15">
        <v>28.400000000000002</v>
      </c>
      <c r="N103" s="16">
        <v>1346.3000000000002</v>
      </c>
      <c r="O103" s="17">
        <v>106</v>
      </c>
      <c r="P103" s="35">
        <v>1522.4</v>
      </c>
    </row>
    <row r="104" spans="1:16" ht="18.75" customHeight="1">
      <c r="A104" s="30">
        <v>44103</v>
      </c>
      <c r="B104" s="13">
        <v>57.4</v>
      </c>
      <c r="C104" s="14">
        <v>75.60000000000001</v>
      </c>
      <c r="D104" s="14">
        <v>132.79999999999998</v>
      </c>
      <c r="E104" s="14">
        <v>119.99999999999999</v>
      </c>
      <c r="F104" s="14">
        <v>413.3999999999999</v>
      </c>
      <c r="G104" s="14">
        <v>166.70000000000002</v>
      </c>
      <c r="H104" s="14">
        <v>10.1</v>
      </c>
      <c r="I104" s="14">
        <v>20.4</v>
      </c>
      <c r="J104" s="14">
        <v>0</v>
      </c>
      <c r="K104" s="14">
        <v>3</v>
      </c>
      <c r="L104" s="14">
        <v>18.5</v>
      </c>
      <c r="M104" s="15">
        <v>31.700000000000003</v>
      </c>
      <c r="N104" s="16">
        <v>1049.6</v>
      </c>
      <c r="O104" s="17">
        <v>120</v>
      </c>
      <c r="P104" s="35">
        <v>1522.4</v>
      </c>
    </row>
    <row r="105" spans="1:16" ht="18.75" customHeight="1">
      <c r="A105" s="12">
        <v>44468</v>
      </c>
      <c r="B105" s="13">
        <v>188.7</v>
      </c>
      <c r="C105" s="14">
        <v>117.8</v>
      </c>
      <c r="D105" s="14">
        <v>293.5</v>
      </c>
      <c r="E105" s="14">
        <v>207.00000000000003</v>
      </c>
      <c r="F105" s="14">
        <v>139.5</v>
      </c>
      <c r="G105" s="14">
        <v>134.99999999999997</v>
      </c>
      <c r="H105" s="14">
        <v>84.3</v>
      </c>
      <c r="I105" s="14">
        <v>5.1</v>
      </c>
      <c r="J105" s="14">
        <v>0</v>
      </c>
      <c r="K105" s="14">
        <v>28.699999999999996</v>
      </c>
      <c r="L105" s="14">
        <v>52</v>
      </c>
      <c r="M105" s="15">
        <v>95.8</v>
      </c>
      <c r="N105" s="16">
        <v>1347.3999999999999</v>
      </c>
      <c r="O105" s="17">
        <v>135</v>
      </c>
      <c r="P105" s="35">
        <v>1522.4</v>
      </c>
    </row>
    <row r="106" spans="1:16" ht="18.75" customHeight="1">
      <c r="A106" s="30">
        <v>44833</v>
      </c>
      <c r="B106" s="13">
        <v>122.2</v>
      </c>
      <c r="C106" s="14">
        <v>176.8</v>
      </c>
      <c r="D106" s="14">
        <v>215.89999999999998</v>
      </c>
      <c r="E106" s="14">
        <v>410.00000000000006</v>
      </c>
      <c r="F106" s="14">
        <v>365.39999999999986</v>
      </c>
      <c r="G106" s="14">
        <v>235.3</v>
      </c>
      <c r="H106" s="14">
        <v>87.8</v>
      </c>
      <c r="I106" s="14">
        <v>49.5</v>
      </c>
      <c r="J106" s="14">
        <v>0</v>
      </c>
      <c r="K106" s="14">
        <v>0.30000000000000004</v>
      </c>
      <c r="L106" s="14">
        <v>3</v>
      </c>
      <c r="M106" s="15">
        <v>3.5999999999999996</v>
      </c>
      <c r="N106" s="16">
        <v>1669.7999999999997</v>
      </c>
      <c r="O106" s="17">
        <v>118</v>
      </c>
      <c r="P106" s="35">
        <v>1522.4</v>
      </c>
    </row>
    <row r="107" spans="1:16" ht="18.75" customHeight="1">
      <c r="A107" s="12">
        <v>45198</v>
      </c>
      <c r="B107" s="13">
        <v>53.099999999999994</v>
      </c>
      <c r="C107" s="14">
        <v>132.6</v>
      </c>
      <c r="D107" s="14">
        <v>209.5</v>
      </c>
      <c r="E107" s="14">
        <v>199.49999999999997</v>
      </c>
      <c r="F107" s="14">
        <v>438.40000000000003</v>
      </c>
      <c r="G107" s="14">
        <v>289.6</v>
      </c>
      <c r="H107" s="14">
        <v>112.9</v>
      </c>
      <c r="I107" s="14">
        <v>2.5999999999999996</v>
      </c>
      <c r="J107" s="14">
        <v>4</v>
      </c>
      <c r="K107" s="14">
        <v>15.3</v>
      </c>
      <c r="L107" s="14">
        <v>0</v>
      </c>
      <c r="M107" s="15">
        <v>30.2</v>
      </c>
      <c r="N107" s="16">
        <v>1487.6999999999998</v>
      </c>
      <c r="O107" s="17">
        <v>126</v>
      </c>
      <c r="P107" s="35">
        <v>1522.4</v>
      </c>
    </row>
    <row r="108" spans="1:15" ht="18.75" customHeight="1">
      <c r="A108" s="31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5"/>
      <c r="N108" s="16"/>
      <c r="O108" s="17"/>
    </row>
    <row r="109" spans="1:15" ht="18.75" customHeight="1">
      <c r="A109" s="31" t="s">
        <v>19</v>
      </c>
      <c r="B109" s="13">
        <f>+MAXA(B5:B108)</f>
        <v>243.8</v>
      </c>
      <c r="C109" s="13">
        <f aca="true" t="shared" si="0" ref="C109:M109">+MAXA(C5:C108)</f>
        <v>408.2</v>
      </c>
      <c r="D109" s="13">
        <f t="shared" si="0"/>
        <v>466.9</v>
      </c>
      <c r="E109" s="13">
        <f t="shared" si="0"/>
        <v>588.4</v>
      </c>
      <c r="F109" s="13">
        <f t="shared" si="0"/>
        <v>871.6</v>
      </c>
      <c r="G109" s="13">
        <f t="shared" si="0"/>
        <v>614.2</v>
      </c>
      <c r="H109" s="13">
        <f t="shared" si="0"/>
        <v>227.5</v>
      </c>
      <c r="I109" s="13">
        <f t="shared" si="0"/>
        <v>140.1</v>
      </c>
      <c r="J109" s="13">
        <f t="shared" si="0"/>
        <v>196.4</v>
      </c>
      <c r="K109" s="13">
        <f t="shared" si="0"/>
        <v>108.4</v>
      </c>
      <c r="L109" s="13">
        <f t="shared" si="0"/>
        <v>83</v>
      </c>
      <c r="M109" s="13">
        <f t="shared" si="0"/>
        <v>129.5</v>
      </c>
      <c r="N109" s="16">
        <f>+MAXA(N5:N108)</f>
        <v>2135.3</v>
      </c>
      <c r="O109" s="17">
        <f>MAX(O5:O108)</f>
        <v>159</v>
      </c>
    </row>
    <row r="110" spans="1:15" ht="18.75" customHeight="1">
      <c r="A110" s="31" t="s">
        <v>16</v>
      </c>
      <c r="B110" s="13">
        <f>AVERAGEA(B90:B108,B87,B85,B34:B83,B31:B32,B5:B29)</f>
        <v>101.3711340206185</v>
      </c>
      <c r="C110" s="13">
        <f>AVERAGEA(C90:C108,C87,C85,C36:C83,C34,C31:C32,C5:C29)</f>
        <v>170.25208333333336</v>
      </c>
      <c r="D110" s="13">
        <f>AVERAGEA(D87:D88,D85,D83,D34:D80,D31:D32,D25:D29,D5:D23,D91:D108)</f>
        <v>187.52234042553195</v>
      </c>
      <c r="E110" s="13">
        <f>AVERAGEA(E87,E85,E83,E34:E81,E31:E32,E25:E29,E5:E23,E91:E108)</f>
        <v>300.90319148936175</v>
      </c>
      <c r="F110" s="13">
        <f>AVERAGEA(F85:F87,F83,F35:F81,F31:F32,F25:F29,F5:F23,F90:F108)</f>
        <v>367.36115789473695</v>
      </c>
      <c r="G110" s="13">
        <f>AVERAGEA(G85:G87,G83,G67:G81,G35:G65,G31:G33,G25:G29,G5:G23,G91:G108)</f>
        <v>233.3159574468085</v>
      </c>
      <c r="H110" s="13">
        <f>AVERAGEA(H87,H85,H37:H81,H35,H31:H33,H27:H29,H25,H13:H23,H5:H11,H91:H108,H83)</f>
        <v>70.67582417582418</v>
      </c>
      <c r="I110" s="13">
        <f>AVERAGEA(I85,I5:I83,I91:I108)</f>
        <v>21.67010309278351</v>
      </c>
      <c r="J110" s="13">
        <f>AVERAGEA(J85,J5:J83,J91:J108)</f>
        <v>13.216494845360824</v>
      </c>
      <c r="K110" s="13">
        <f>AVERAGEA(K85,K5:K83,K90:K108)</f>
        <v>11.075510204081631</v>
      </c>
      <c r="L110" s="13">
        <f>AVERAGEA(L90:L108,L85,L5:L83)</f>
        <v>10.665306122448982</v>
      </c>
      <c r="M110" s="13">
        <f>AVERAGEA(M90:M108,M85,M5:M83)</f>
        <v>34.400000000000006</v>
      </c>
      <c r="N110" s="16">
        <f>SUM(B110:M110)</f>
        <v>1522.4291030508903</v>
      </c>
      <c r="O110" s="17">
        <f>AVERAGE(O87,O85,O83,O35:O81,O31:O32,O25:O29,O5:O23,O91:O108)</f>
        <v>92.79569892473118</v>
      </c>
    </row>
    <row r="111" spans="1:15" ht="18.75" customHeight="1">
      <c r="A111" s="38" t="s">
        <v>20</v>
      </c>
      <c r="B111" s="39">
        <f>MIN(B5:B108)</f>
        <v>0</v>
      </c>
      <c r="C111" s="39">
        <f aca="true" t="shared" si="1" ref="C111:M111">MIN(C5:C108)</f>
        <v>13.3</v>
      </c>
      <c r="D111" s="39">
        <f t="shared" si="1"/>
        <v>12.1</v>
      </c>
      <c r="E111" s="39">
        <f t="shared" si="1"/>
        <v>27.9</v>
      </c>
      <c r="F111" s="39">
        <f t="shared" si="1"/>
        <v>17.1</v>
      </c>
      <c r="G111" s="39">
        <f t="shared" si="1"/>
        <v>67.4</v>
      </c>
      <c r="H111" s="39">
        <f t="shared" si="1"/>
        <v>1.2</v>
      </c>
      <c r="I111" s="39">
        <f t="shared" si="1"/>
        <v>0</v>
      </c>
      <c r="J111" s="39">
        <f t="shared" si="1"/>
        <v>0</v>
      </c>
      <c r="K111" s="39">
        <f t="shared" si="1"/>
        <v>0</v>
      </c>
      <c r="L111" s="39">
        <f t="shared" si="1"/>
        <v>0</v>
      </c>
      <c r="M111" s="39">
        <f t="shared" si="1"/>
        <v>0</v>
      </c>
      <c r="N111" s="40">
        <f>MIN(N32:N108,N5:N29)</f>
        <v>882.3</v>
      </c>
      <c r="O111" s="41">
        <f>MIN(O5:O108)</f>
        <v>40</v>
      </c>
    </row>
    <row r="112" spans="1:15" ht="18.75" customHeight="1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2"/>
    </row>
    <row r="113" spans="1:15" ht="18.75" customHeight="1">
      <c r="A113" s="44" t="s">
        <v>21</v>
      </c>
      <c r="B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45"/>
    </row>
  </sheetData>
  <sheetProtection/>
  <mergeCells count="2">
    <mergeCell ref="A1:O1"/>
    <mergeCell ref="A2:O2"/>
  </mergeCells>
  <printOptions/>
  <pageMargins left="1" right="0.3" top="0.5" bottom="0.5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xan</dc:creator>
  <cp:keywords/>
  <dc:description/>
  <cp:lastModifiedBy>Noom</cp:lastModifiedBy>
  <cp:lastPrinted>2008-01-29T03:05:44Z</cp:lastPrinted>
  <dcterms:created xsi:type="dcterms:W3CDTF">1993-12-31T23:13:49Z</dcterms:created>
  <dcterms:modified xsi:type="dcterms:W3CDTF">2024-04-22T02:36:32Z</dcterms:modified>
  <cp:category/>
  <cp:version/>
  <cp:contentType/>
  <cp:contentStatus/>
</cp:coreProperties>
</file>