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ปา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<sst xmlns="http://schemas.openxmlformats.org/spreadsheetml/2006/main" count="38" uniqueCount="23">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</sst>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63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15"/>
          <c:w val="0.879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อ.ปาย'!$B$5:$B$110</c:f>
              <c:numCache>
                <c:ptCount val="106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อ.ปาย'!$C$5:$C$110</c:f>
              <c:numCache>
                <c:ptCount val="106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833</c:v>
                </c:pt>
                <c:pt idx="101">
                  <c:v>1310</c:v>
                </c:pt>
                <c:pt idx="102">
                  <c:v>1028</c:v>
                </c:pt>
              </c:numCache>
            </c:numRef>
          </c:val>
        </c:ser>
        <c:gapWidth val="100"/>
        <c:axId val="3333766"/>
        <c:axId val="30003895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93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อ.ปาย'!$E$5:$E$108</c:f>
              <c:numCache>
                <c:ptCount val="104"/>
                <c:pt idx="0">
                  <c:v>1043.332857142857</c:v>
                </c:pt>
                <c:pt idx="1">
                  <c:v>1043.332857142857</c:v>
                </c:pt>
                <c:pt idx="2">
                  <c:v>1043.332857142857</c:v>
                </c:pt>
                <c:pt idx="3">
                  <c:v>1043.332857142857</c:v>
                </c:pt>
                <c:pt idx="4">
                  <c:v>1043.332857142857</c:v>
                </c:pt>
                <c:pt idx="5">
                  <c:v>1043.332857142857</c:v>
                </c:pt>
                <c:pt idx="6">
                  <c:v>1043.332857142857</c:v>
                </c:pt>
                <c:pt idx="7">
                  <c:v>1043.332857142857</c:v>
                </c:pt>
                <c:pt idx="8">
                  <c:v>1043.332857142857</c:v>
                </c:pt>
                <c:pt idx="9">
                  <c:v>1043.332857142857</c:v>
                </c:pt>
                <c:pt idx="10">
                  <c:v>1043.332857142857</c:v>
                </c:pt>
                <c:pt idx="11">
                  <c:v>1043.332857142857</c:v>
                </c:pt>
                <c:pt idx="12">
                  <c:v>1043.332857142857</c:v>
                </c:pt>
                <c:pt idx="13">
                  <c:v>1043.332857142857</c:v>
                </c:pt>
                <c:pt idx="14">
                  <c:v>1043.332857142857</c:v>
                </c:pt>
                <c:pt idx="15">
                  <c:v>1043.332857142857</c:v>
                </c:pt>
                <c:pt idx="16">
                  <c:v>1043.332857142857</c:v>
                </c:pt>
                <c:pt idx="17">
                  <c:v>1043.332857142857</c:v>
                </c:pt>
                <c:pt idx="18">
                  <c:v>1043.332857142857</c:v>
                </c:pt>
                <c:pt idx="19">
                  <c:v>1043.332857142857</c:v>
                </c:pt>
                <c:pt idx="20">
                  <c:v>1043.332857142857</c:v>
                </c:pt>
                <c:pt idx="21">
                  <c:v>1043.332857142857</c:v>
                </c:pt>
                <c:pt idx="22">
                  <c:v>1043.332857142857</c:v>
                </c:pt>
                <c:pt idx="23">
                  <c:v>1043.332857142857</c:v>
                </c:pt>
                <c:pt idx="24">
                  <c:v>1043.332857142857</c:v>
                </c:pt>
                <c:pt idx="25">
                  <c:v>1043.332857142857</c:v>
                </c:pt>
                <c:pt idx="26">
                  <c:v>1043.332857142857</c:v>
                </c:pt>
                <c:pt idx="27">
                  <c:v>1043.332857142857</c:v>
                </c:pt>
                <c:pt idx="28">
                  <c:v>1043.332857142857</c:v>
                </c:pt>
                <c:pt idx="29">
                  <c:v>1043.332857142857</c:v>
                </c:pt>
                <c:pt idx="30">
                  <c:v>1043.332857142857</c:v>
                </c:pt>
                <c:pt idx="31">
                  <c:v>1043.332857142857</c:v>
                </c:pt>
                <c:pt idx="32">
                  <c:v>1043.332857142857</c:v>
                </c:pt>
                <c:pt idx="33">
                  <c:v>1043.332857142857</c:v>
                </c:pt>
                <c:pt idx="34">
                  <c:v>1043.332857142857</c:v>
                </c:pt>
                <c:pt idx="35">
                  <c:v>1043.332857142857</c:v>
                </c:pt>
                <c:pt idx="36">
                  <c:v>1043.332857142857</c:v>
                </c:pt>
                <c:pt idx="37">
                  <c:v>1043.332857142857</c:v>
                </c:pt>
                <c:pt idx="38">
                  <c:v>1043.332857142857</c:v>
                </c:pt>
                <c:pt idx="39">
                  <c:v>1043.332857142857</c:v>
                </c:pt>
                <c:pt idx="40">
                  <c:v>1043.332857142857</c:v>
                </c:pt>
                <c:pt idx="41">
                  <c:v>1043.332857142857</c:v>
                </c:pt>
                <c:pt idx="42">
                  <c:v>1043.332857142857</c:v>
                </c:pt>
                <c:pt idx="43">
                  <c:v>1043.332857142857</c:v>
                </c:pt>
                <c:pt idx="44">
                  <c:v>1043.332857142857</c:v>
                </c:pt>
                <c:pt idx="45">
                  <c:v>1043.332857142857</c:v>
                </c:pt>
                <c:pt idx="46">
                  <c:v>1043.332857142857</c:v>
                </c:pt>
                <c:pt idx="47">
                  <c:v>1043.332857142857</c:v>
                </c:pt>
                <c:pt idx="48">
                  <c:v>1043.332857142857</c:v>
                </c:pt>
                <c:pt idx="49">
                  <c:v>1043.332857142857</c:v>
                </c:pt>
                <c:pt idx="50">
                  <c:v>1043.332857142857</c:v>
                </c:pt>
                <c:pt idx="51">
                  <c:v>1043.332857142857</c:v>
                </c:pt>
                <c:pt idx="52">
                  <c:v>1043.332857142857</c:v>
                </c:pt>
                <c:pt idx="53">
                  <c:v>1043.332857142857</c:v>
                </c:pt>
                <c:pt idx="54">
                  <c:v>1043.332857142857</c:v>
                </c:pt>
                <c:pt idx="55">
                  <c:v>1043.332857142857</c:v>
                </c:pt>
                <c:pt idx="56">
                  <c:v>1043.332857142857</c:v>
                </c:pt>
                <c:pt idx="57">
                  <c:v>1043.332857142857</c:v>
                </c:pt>
                <c:pt idx="58">
                  <c:v>1043.332857142857</c:v>
                </c:pt>
                <c:pt idx="59">
                  <c:v>1043.332857142857</c:v>
                </c:pt>
                <c:pt idx="60">
                  <c:v>1043.332857142857</c:v>
                </c:pt>
                <c:pt idx="61">
                  <c:v>1043.332857142857</c:v>
                </c:pt>
                <c:pt idx="62">
                  <c:v>1043.332857142857</c:v>
                </c:pt>
                <c:pt idx="63">
                  <c:v>1043.332857142857</c:v>
                </c:pt>
                <c:pt idx="64">
                  <c:v>1043.332857142857</c:v>
                </c:pt>
                <c:pt idx="65">
                  <c:v>1043.332857142857</c:v>
                </c:pt>
                <c:pt idx="66">
                  <c:v>1043.332857142857</c:v>
                </c:pt>
                <c:pt idx="67">
                  <c:v>1043.332857142857</c:v>
                </c:pt>
                <c:pt idx="68">
                  <c:v>1043.332857142857</c:v>
                </c:pt>
                <c:pt idx="69">
                  <c:v>1043.332857142857</c:v>
                </c:pt>
                <c:pt idx="70">
                  <c:v>1043.332857142857</c:v>
                </c:pt>
                <c:pt idx="71">
                  <c:v>1043.332857142857</c:v>
                </c:pt>
                <c:pt idx="72">
                  <c:v>1043.332857142857</c:v>
                </c:pt>
                <c:pt idx="73">
                  <c:v>1043.332857142857</c:v>
                </c:pt>
                <c:pt idx="74">
                  <c:v>1043.332857142857</c:v>
                </c:pt>
                <c:pt idx="75">
                  <c:v>1043.332857142857</c:v>
                </c:pt>
                <c:pt idx="76">
                  <c:v>1043.332857142857</c:v>
                </c:pt>
                <c:pt idx="77">
                  <c:v>1043.332857142857</c:v>
                </c:pt>
                <c:pt idx="78">
                  <c:v>1043.332857142857</c:v>
                </c:pt>
                <c:pt idx="79">
                  <c:v>1043.332857142857</c:v>
                </c:pt>
                <c:pt idx="80">
                  <c:v>1043.332857142857</c:v>
                </c:pt>
                <c:pt idx="81">
                  <c:v>1043.332857142857</c:v>
                </c:pt>
                <c:pt idx="82">
                  <c:v>1043.332857142857</c:v>
                </c:pt>
                <c:pt idx="83">
                  <c:v>1043.332857142857</c:v>
                </c:pt>
                <c:pt idx="84">
                  <c:v>1043.332857142857</c:v>
                </c:pt>
                <c:pt idx="85">
                  <c:v>1043.332857142857</c:v>
                </c:pt>
                <c:pt idx="86">
                  <c:v>1043.332857142857</c:v>
                </c:pt>
                <c:pt idx="87">
                  <c:v>1043.332857142857</c:v>
                </c:pt>
                <c:pt idx="88">
                  <c:v>1043.332857142857</c:v>
                </c:pt>
                <c:pt idx="89">
                  <c:v>1043.332857142857</c:v>
                </c:pt>
                <c:pt idx="90">
                  <c:v>1043.332857142857</c:v>
                </c:pt>
                <c:pt idx="91">
                  <c:v>1043.332857142857</c:v>
                </c:pt>
                <c:pt idx="92">
                  <c:v>1043.332857142857</c:v>
                </c:pt>
                <c:pt idx="93">
                  <c:v>1043.332857142857</c:v>
                </c:pt>
                <c:pt idx="94">
                  <c:v>1043.332857142857</c:v>
                </c:pt>
                <c:pt idx="95">
                  <c:v>1043.332857142857</c:v>
                </c:pt>
                <c:pt idx="96">
                  <c:v>1043.332857142857</c:v>
                </c:pt>
                <c:pt idx="97">
                  <c:v>1043.332857142857</c:v>
                </c:pt>
                <c:pt idx="98">
                  <c:v>1043.332857142857</c:v>
                </c:pt>
                <c:pt idx="99">
                  <c:v>1043.332857142857</c:v>
                </c:pt>
                <c:pt idx="100">
                  <c:v>1043.332857142857</c:v>
                </c:pt>
                <c:pt idx="101">
                  <c:v>1043.332857142857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อ.ปาย'!$H$5:$H$109</c:f>
              <c:numCache>
                <c:ptCount val="105"/>
                <c:pt idx="0">
                  <c:v>1354.6342315637812</c:v>
                </c:pt>
                <c:pt idx="1">
                  <c:v>1354.6342315637812</c:v>
                </c:pt>
                <c:pt idx="2">
                  <c:v>1354.6342315637812</c:v>
                </c:pt>
                <c:pt idx="3">
                  <c:v>1354.6342315637812</c:v>
                </c:pt>
                <c:pt idx="4">
                  <c:v>1354.6342315637812</c:v>
                </c:pt>
                <c:pt idx="5">
                  <c:v>1354.6342315637812</c:v>
                </c:pt>
                <c:pt idx="6">
                  <c:v>1354.6342315637812</c:v>
                </c:pt>
                <c:pt idx="7">
                  <c:v>1354.6342315637812</c:v>
                </c:pt>
                <c:pt idx="8">
                  <c:v>1354.6342315637812</c:v>
                </c:pt>
                <c:pt idx="9">
                  <c:v>1354.6342315637812</c:v>
                </c:pt>
                <c:pt idx="10">
                  <c:v>1354.6342315637812</c:v>
                </c:pt>
                <c:pt idx="11">
                  <c:v>1354.6342315637812</c:v>
                </c:pt>
                <c:pt idx="12">
                  <c:v>1354.6342315637812</c:v>
                </c:pt>
                <c:pt idx="13">
                  <c:v>1354.6342315637812</c:v>
                </c:pt>
                <c:pt idx="14">
                  <c:v>1354.6342315637812</c:v>
                </c:pt>
                <c:pt idx="15">
                  <c:v>1354.6342315637812</c:v>
                </c:pt>
                <c:pt idx="16">
                  <c:v>1354.6342315637812</c:v>
                </c:pt>
                <c:pt idx="17">
                  <c:v>1354.6342315637812</c:v>
                </c:pt>
                <c:pt idx="18">
                  <c:v>1354.6342315637812</c:v>
                </c:pt>
                <c:pt idx="19">
                  <c:v>1354.6342315637812</c:v>
                </c:pt>
                <c:pt idx="20">
                  <c:v>1354.6342315637812</c:v>
                </c:pt>
                <c:pt idx="21">
                  <c:v>1354.6342315637812</c:v>
                </c:pt>
                <c:pt idx="22">
                  <c:v>1354.6342315637812</c:v>
                </c:pt>
                <c:pt idx="23">
                  <c:v>1354.6342315637812</c:v>
                </c:pt>
                <c:pt idx="24">
                  <c:v>1354.6342315637812</c:v>
                </c:pt>
                <c:pt idx="25">
                  <c:v>1354.6342315637812</c:v>
                </c:pt>
                <c:pt idx="26">
                  <c:v>1354.6342315637812</c:v>
                </c:pt>
                <c:pt idx="27">
                  <c:v>1354.6342315637812</c:v>
                </c:pt>
                <c:pt idx="28">
                  <c:v>1354.6342315637812</c:v>
                </c:pt>
                <c:pt idx="29">
                  <c:v>1354.6342315637812</c:v>
                </c:pt>
                <c:pt idx="30">
                  <c:v>1354.6342315637812</c:v>
                </c:pt>
                <c:pt idx="31">
                  <c:v>1354.6342315637812</c:v>
                </c:pt>
                <c:pt idx="32">
                  <c:v>1354.6342315637812</c:v>
                </c:pt>
                <c:pt idx="33">
                  <c:v>1354.6342315637812</c:v>
                </c:pt>
                <c:pt idx="34">
                  <c:v>1354.6342315637812</c:v>
                </c:pt>
                <c:pt idx="35">
                  <c:v>1354.6342315637812</c:v>
                </c:pt>
                <c:pt idx="36">
                  <c:v>1354.6342315637812</c:v>
                </c:pt>
                <c:pt idx="37">
                  <c:v>1354.6342315637812</c:v>
                </c:pt>
                <c:pt idx="38">
                  <c:v>1354.6342315637812</c:v>
                </c:pt>
                <c:pt idx="39">
                  <c:v>1354.6342315637812</c:v>
                </c:pt>
                <c:pt idx="40">
                  <c:v>1354.6342315637812</c:v>
                </c:pt>
                <c:pt idx="41">
                  <c:v>1354.6342315637812</c:v>
                </c:pt>
                <c:pt idx="42">
                  <c:v>1354.6342315637812</c:v>
                </c:pt>
                <c:pt idx="43">
                  <c:v>1354.6342315637812</c:v>
                </c:pt>
                <c:pt idx="44">
                  <c:v>1354.6342315637812</c:v>
                </c:pt>
                <c:pt idx="45">
                  <c:v>1354.6342315637812</c:v>
                </c:pt>
                <c:pt idx="46">
                  <c:v>1354.6342315637812</c:v>
                </c:pt>
                <c:pt idx="47">
                  <c:v>1354.6342315637812</c:v>
                </c:pt>
                <c:pt idx="48">
                  <c:v>1354.6342315637812</c:v>
                </c:pt>
                <c:pt idx="49">
                  <c:v>1354.6342315637812</c:v>
                </c:pt>
                <c:pt idx="50">
                  <c:v>1354.6342315637812</c:v>
                </c:pt>
                <c:pt idx="51">
                  <c:v>1354.6342315637812</c:v>
                </c:pt>
                <c:pt idx="52">
                  <c:v>1354.6342315637812</c:v>
                </c:pt>
                <c:pt idx="53">
                  <c:v>1354.6342315637812</c:v>
                </c:pt>
                <c:pt idx="54">
                  <c:v>1354.6342315637812</c:v>
                </c:pt>
                <c:pt idx="55">
                  <c:v>1354.6342315637812</c:v>
                </c:pt>
                <c:pt idx="56">
                  <c:v>1354.6342315637812</c:v>
                </c:pt>
                <c:pt idx="57">
                  <c:v>1354.6342315637812</c:v>
                </c:pt>
                <c:pt idx="58">
                  <c:v>1354.6342315637812</c:v>
                </c:pt>
                <c:pt idx="59">
                  <c:v>1354.6342315637812</c:v>
                </c:pt>
                <c:pt idx="60">
                  <c:v>1354.6342315637812</c:v>
                </c:pt>
                <c:pt idx="61">
                  <c:v>1354.6342315637812</c:v>
                </c:pt>
                <c:pt idx="62">
                  <c:v>1354.6342315637812</c:v>
                </c:pt>
                <c:pt idx="63">
                  <c:v>1354.6342315637812</c:v>
                </c:pt>
                <c:pt idx="64">
                  <c:v>1354.6342315637812</c:v>
                </c:pt>
                <c:pt idx="65">
                  <c:v>1354.6342315637812</c:v>
                </c:pt>
                <c:pt idx="66">
                  <c:v>1354.6342315637812</c:v>
                </c:pt>
                <c:pt idx="67">
                  <c:v>1354.6342315637812</c:v>
                </c:pt>
                <c:pt idx="68">
                  <c:v>1354.6342315637812</c:v>
                </c:pt>
                <c:pt idx="69">
                  <c:v>1354.6342315637812</c:v>
                </c:pt>
                <c:pt idx="70">
                  <c:v>1354.6342315637812</c:v>
                </c:pt>
                <c:pt idx="71">
                  <c:v>1354.6342315637812</c:v>
                </c:pt>
                <c:pt idx="72">
                  <c:v>1354.6342315637812</c:v>
                </c:pt>
                <c:pt idx="73">
                  <c:v>1354.6342315637812</c:v>
                </c:pt>
                <c:pt idx="74">
                  <c:v>1354.6342315637812</c:v>
                </c:pt>
                <c:pt idx="75">
                  <c:v>1354.6342315637812</c:v>
                </c:pt>
                <c:pt idx="76">
                  <c:v>1354.6342315637812</c:v>
                </c:pt>
                <c:pt idx="77">
                  <c:v>1354.6342315637812</c:v>
                </c:pt>
                <c:pt idx="78">
                  <c:v>1354.6342315637812</c:v>
                </c:pt>
                <c:pt idx="79">
                  <c:v>1354.6342315637812</c:v>
                </c:pt>
                <c:pt idx="80">
                  <c:v>1354.6342315637812</c:v>
                </c:pt>
                <c:pt idx="81">
                  <c:v>1354.6342315637812</c:v>
                </c:pt>
                <c:pt idx="82">
                  <c:v>1354.6342315637812</c:v>
                </c:pt>
                <c:pt idx="83">
                  <c:v>1354.6342315637812</c:v>
                </c:pt>
                <c:pt idx="84">
                  <c:v>1354.6342315637812</c:v>
                </c:pt>
                <c:pt idx="85">
                  <c:v>1354.6342315637812</c:v>
                </c:pt>
                <c:pt idx="86">
                  <c:v>1354.6342315637812</c:v>
                </c:pt>
                <c:pt idx="87">
                  <c:v>1354.6342315637812</c:v>
                </c:pt>
                <c:pt idx="88">
                  <c:v>1354.6342315637812</c:v>
                </c:pt>
                <c:pt idx="89">
                  <c:v>1354.6342315637812</c:v>
                </c:pt>
                <c:pt idx="90">
                  <c:v>1354.6342315637812</c:v>
                </c:pt>
                <c:pt idx="91">
                  <c:v>1354.6342315637812</c:v>
                </c:pt>
                <c:pt idx="92">
                  <c:v>1354.6342315637812</c:v>
                </c:pt>
                <c:pt idx="93">
                  <c:v>1354.6342315637812</c:v>
                </c:pt>
                <c:pt idx="94">
                  <c:v>1354.6342315637812</c:v>
                </c:pt>
                <c:pt idx="95">
                  <c:v>1354.6342315637812</c:v>
                </c:pt>
                <c:pt idx="96">
                  <c:v>1354.6342315637812</c:v>
                </c:pt>
                <c:pt idx="97">
                  <c:v>1354.6342315637812</c:v>
                </c:pt>
                <c:pt idx="98">
                  <c:v>1354.6342315637812</c:v>
                </c:pt>
                <c:pt idx="99">
                  <c:v>1354.6342315637812</c:v>
                </c:pt>
                <c:pt idx="100">
                  <c:v>1354.6342315637812</c:v>
                </c:pt>
                <c:pt idx="101">
                  <c:v>1354.6342315637812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</c:numCache>
            </c:numRef>
          </c:cat>
          <c:val>
            <c:numRef>
              <c:f>'std. - อ.ปาย'!$F$5:$F$109</c:f>
              <c:numCache>
                <c:ptCount val="105"/>
                <c:pt idx="0">
                  <c:v>732.0314827219325</c:v>
                </c:pt>
                <c:pt idx="1">
                  <c:v>732.0314827219325</c:v>
                </c:pt>
                <c:pt idx="2">
                  <c:v>732.0314827219325</c:v>
                </c:pt>
                <c:pt idx="3">
                  <c:v>732.0314827219325</c:v>
                </c:pt>
                <c:pt idx="4">
                  <c:v>732.0314827219325</c:v>
                </c:pt>
                <c:pt idx="5">
                  <c:v>732.0314827219325</c:v>
                </c:pt>
                <c:pt idx="6">
                  <c:v>732.0314827219325</c:v>
                </c:pt>
                <c:pt idx="7">
                  <c:v>732.0314827219325</c:v>
                </c:pt>
                <c:pt idx="8">
                  <c:v>732.0314827219325</c:v>
                </c:pt>
                <c:pt idx="9">
                  <c:v>732.0314827219325</c:v>
                </c:pt>
                <c:pt idx="10">
                  <c:v>732.0314827219325</c:v>
                </c:pt>
                <c:pt idx="11">
                  <c:v>732.0314827219325</c:v>
                </c:pt>
                <c:pt idx="12">
                  <c:v>732.0314827219325</c:v>
                </c:pt>
                <c:pt idx="13">
                  <c:v>732.0314827219325</c:v>
                </c:pt>
                <c:pt idx="14">
                  <c:v>732.0314827219325</c:v>
                </c:pt>
                <c:pt idx="15">
                  <c:v>732.0314827219325</c:v>
                </c:pt>
                <c:pt idx="16">
                  <c:v>732.0314827219325</c:v>
                </c:pt>
                <c:pt idx="17">
                  <c:v>732.0314827219325</c:v>
                </c:pt>
                <c:pt idx="18">
                  <c:v>732.0314827219325</c:v>
                </c:pt>
                <c:pt idx="19">
                  <c:v>732.0314827219325</c:v>
                </c:pt>
                <c:pt idx="20">
                  <c:v>732.0314827219325</c:v>
                </c:pt>
                <c:pt idx="21">
                  <c:v>732.0314827219325</c:v>
                </c:pt>
                <c:pt idx="22">
                  <c:v>732.0314827219325</c:v>
                </c:pt>
                <c:pt idx="23">
                  <c:v>732.0314827219325</c:v>
                </c:pt>
                <c:pt idx="24">
                  <c:v>732.0314827219325</c:v>
                </c:pt>
                <c:pt idx="25">
                  <c:v>732.0314827219325</c:v>
                </c:pt>
                <c:pt idx="26">
                  <c:v>732.0314827219325</c:v>
                </c:pt>
                <c:pt idx="27">
                  <c:v>732.0314827219325</c:v>
                </c:pt>
                <c:pt idx="28">
                  <c:v>732.0314827219325</c:v>
                </c:pt>
                <c:pt idx="29">
                  <c:v>732.0314827219325</c:v>
                </c:pt>
                <c:pt idx="30">
                  <c:v>732.0314827219325</c:v>
                </c:pt>
                <c:pt idx="31">
                  <c:v>732.0314827219325</c:v>
                </c:pt>
                <c:pt idx="32">
                  <c:v>732.0314827219325</c:v>
                </c:pt>
                <c:pt idx="33">
                  <c:v>732.0314827219325</c:v>
                </c:pt>
                <c:pt idx="34">
                  <c:v>732.0314827219325</c:v>
                </c:pt>
                <c:pt idx="35">
                  <c:v>732.0314827219325</c:v>
                </c:pt>
                <c:pt idx="36">
                  <c:v>732.0314827219325</c:v>
                </c:pt>
                <c:pt idx="37">
                  <c:v>732.0314827219325</c:v>
                </c:pt>
                <c:pt idx="38">
                  <c:v>732.0314827219325</c:v>
                </c:pt>
                <c:pt idx="39">
                  <c:v>732.0314827219325</c:v>
                </c:pt>
                <c:pt idx="40">
                  <c:v>732.0314827219325</c:v>
                </c:pt>
                <c:pt idx="41">
                  <c:v>732.0314827219325</c:v>
                </c:pt>
                <c:pt idx="42">
                  <c:v>732.0314827219325</c:v>
                </c:pt>
                <c:pt idx="43">
                  <c:v>732.0314827219325</c:v>
                </c:pt>
                <c:pt idx="44">
                  <c:v>732.0314827219325</c:v>
                </c:pt>
                <c:pt idx="45">
                  <c:v>732.0314827219325</c:v>
                </c:pt>
                <c:pt idx="46">
                  <c:v>732.0314827219325</c:v>
                </c:pt>
                <c:pt idx="47">
                  <c:v>732.0314827219325</c:v>
                </c:pt>
                <c:pt idx="48">
                  <c:v>732.0314827219325</c:v>
                </c:pt>
                <c:pt idx="49">
                  <c:v>732.0314827219325</c:v>
                </c:pt>
                <c:pt idx="50">
                  <c:v>732.0314827219325</c:v>
                </c:pt>
                <c:pt idx="51">
                  <c:v>732.0314827219325</c:v>
                </c:pt>
                <c:pt idx="52">
                  <c:v>732.0314827219325</c:v>
                </c:pt>
                <c:pt idx="53">
                  <c:v>732.0314827219325</c:v>
                </c:pt>
                <c:pt idx="54">
                  <c:v>732.0314827219325</c:v>
                </c:pt>
                <c:pt idx="55">
                  <c:v>732.0314827219325</c:v>
                </c:pt>
                <c:pt idx="56">
                  <c:v>732.0314827219325</c:v>
                </c:pt>
                <c:pt idx="57">
                  <c:v>732.0314827219325</c:v>
                </c:pt>
                <c:pt idx="58">
                  <c:v>732.0314827219325</c:v>
                </c:pt>
                <c:pt idx="59">
                  <c:v>732.0314827219325</c:v>
                </c:pt>
                <c:pt idx="60">
                  <c:v>732.0314827219325</c:v>
                </c:pt>
                <c:pt idx="61">
                  <c:v>732.0314827219325</c:v>
                </c:pt>
                <c:pt idx="62">
                  <c:v>732.0314827219325</c:v>
                </c:pt>
                <c:pt idx="63">
                  <c:v>732.0314827219325</c:v>
                </c:pt>
                <c:pt idx="64">
                  <c:v>732.0314827219325</c:v>
                </c:pt>
                <c:pt idx="65">
                  <c:v>732.0314827219325</c:v>
                </c:pt>
                <c:pt idx="66">
                  <c:v>732.0314827219325</c:v>
                </c:pt>
                <c:pt idx="67">
                  <c:v>732.0314827219325</c:v>
                </c:pt>
                <c:pt idx="68">
                  <c:v>732.0314827219325</c:v>
                </c:pt>
                <c:pt idx="69">
                  <c:v>732.0314827219325</c:v>
                </c:pt>
                <c:pt idx="70">
                  <c:v>732.0314827219325</c:v>
                </c:pt>
                <c:pt idx="71">
                  <c:v>732.0314827219325</c:v>
                </c:pt>
                <c:pt idx="72">
                  <c:v>732.0314827219325</c:v>
                </c:pt>
                <c:pt idx="73">
                  <c:v>732.0314827219325</c:v>
                </c:pt>
                <c:pt idx="74">
                  <c:v>732.0314827219325</c:v>
                </c:pt>
                <c:pt idx="75">
                  <c:v>732.0314827219325</c:v>
                </c:pt>
                <c:pt idx="76">
                  <c:v>732.0314827219325</c:v>
                </c:pt>
                <c:pt idx="77">
                  <c:v>732.0314827219325</c:v>
                </c:pt>
                <c:pt idx="78">
                  <c:v>732.0314827219325</c:v>
                </c:pt>
                <c:pt idx="79">
                  <c:v>732.0314827219325</c:v>
                </c:pt>
                <c:pt idx="80">
                  <c:v>732.0314827219325</c:v>
                </c:pt>
                <c:pt idx="81">
                  <c:v>732.0314827219325</c:v>
                </c:pt>
                <c:pt idx="82">
                  <c:v>732.0314827219325</c:v>
                </c:pt>
                <c:pt idx="83">
                  <c:v>732.0314827219325</c:v>
                </c:pt>
                <c:pt idx="84">
                  <c:v>732.0314827219325</c:v>
                </c:pt>
                <c:pt idx="85">
                  <c:v>732.0314827219325</c:v>
                </c:pt>
                <c:pt idx="86">
                  <c:v>732.0314827219325</c:v>
                </c:pt>
                <c:pt idx="87">
                  <c:v>732.0314827219325</c:v>
                </c:pt>
                <c:pt idx="88">
                  <c:v>732.0314827219325</c:v>
                </c:pt>
                <c:pt idx="89">
                  <c:v>732.0314827219325</c:v>
                </c:pt>
                <c:pt idx="90">
                  <c:v>732.0314827219325</c:v>
                </c:pt>
                <c:pt idx="91">
                  <c:v>732.0314827219325</c:v>
                </c:pt>
                <c:pt idx="92">
                  <c:v>732.0314827219325</c:v>
                </c:pt>
                <c:pt idx="93">
                  <c:v>732.0314827219325</c:v>
                </c:pt>
                <c:pt idx="94">
                  <c:v>732.0314827219325</c:v>
                </c:pt>
                <c:pt idx="95">
                  <c:v>732.0314827219325</c:v>
                </c:pt>
                <c:pt idx="96">
                  <c:v>732.0314827219325</c:v>
                </c:pt>
                <c:pt idx="97">
                  <c:v>732.0314827219325</c:v>
                </c:pt>
                <c:pt idx="98">
                  <c:v>732.0314827219325</c:v>
                </c:pt>
                <c:pt idx="99">
                  <c:v>732.0314827219325</c:v>
                </c:pt>
                <c:pt idx="100">
                  <c:v>732.0314827219325</c:v>
                </c:pt>
                <c:pt idx="101">
                  <c:v>732.0314827219325</c:v>
                </c:pt>
              </c:numCache>
            </c:numRef>
          </c:val>
          <c:smooth val="0"/>
        </c:ser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003895"/>
        <c:crossesAt val="0"/>
        <c:auto val="1"/>
        <c:lblOffset val="100"/>
        <c:tickLblSkip val="4"/>
        <c:noMultiLvlLbl val="0"/>
      </c:catAx>
      <c:valAx>
        <c:axId val="300038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337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35"/>
          <c:w val="0.8745"/>
          <c:h val="0.73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อ.ปาย'!$C$5:$C$109</c:f>
              <c:numCache>
                <c:ptCount val="105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833</c:v>
                </c:pt>
                <c:pt idx="101">
                  <c:v>1310</c:v>
                </c:pt>
                <c:pt idx="102">
                  <c:v>1028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อ.ปาย'!$E$5:$E$108</c:f>
              <c:numCache>
                <c:ptCount val="104"/>
                <c:pt idx="0">
                  <c:v>1043.332857142857</c:v>
                </c:pt>
                <c:pt idx="1">
                  <c:v>1043.332857142857</c:v>
                </c:pt>
                <c:pt idx="2">
                  <c:v>1043.332857142857</c:v>
                </c:pt>
                <c:pt idx="3">
                  <c:v>1043.332857142857</c:v>
                </c:pt>
                <c:pt idx="4">
                  <c:v>1043.332857142857</c:v>
                </c:pt>
                <c:pt idx="5">
                  <c:v>1043.332857142857</c:v>
                </c:pt>
                <c:pt idx="6">
                  <c:v>1043.332857142857</c:v>
                </c:pt>
                <c:pt idx="7">
                  <c:v>1043.332857142857</c:v>
                </c:pt>
                <c:pt idx="8">
                  <c:v>1043.332857142857</c:v>
                </c:pt>
                <c:pt idx="9">
                  <c:v>1043.332857142857</c:v>
                </c:pt>
                <c:pt idx="10">
                  <c:v>1043.332857142857</c:v>
                </c:pt>
                <c:pt idx="11">
                  <c:v>1043.332857142857</c:v>
                </c:pt>
                <c:pt idx="12">
                  <c:v>1043.332857142857</c:v>
                </c:pt>
                <c:pt idx="13">
                  <c:v>1043.332857142857</c:v>
                </c:pt>
                <c:pt idx="14">
                  <c:v>1043.332857142857</c:v>
                </c:pt>
                <c:pt idx="15">
                  <c:v>1043.332857142857</c:v>
                </c:pt>
                <c:pt idx="16">
                  <c:v>1043.332857142857</c:v>
                </c:pt>
                <c:pt idx="17">
                  <c:v>1043.332857142857</c:v>
                </c:pt>
                <c:pt idx="18">
                  <c:v>1043.332857142857</c:v>
                </c:pt>
                <c:pt idx="19">
                  <c:v>1043.332857142857</c:v>
                </c:pt>
                <c:pt idx="20">
                  <c:v>1043.332857142857</c:v>
                </c:pt>
                <c:pt idx="21">
                  <c:v>1043.332857142857</c:v>
                </c:pt>
                <c:pt idx="22">
                  <c:v>1043.332857142857</c:v>
                </c:pt>
                <c:pt idx="23">
                  <c:v>1043.332857142857</c:v>
                </c:pt>
                <c:pt idx="24">
                  <c:v>1043.332857142857</c:v>
                </c:pt>
                <c:pt idx="25">
                  <c:v>1043.332857142857</c:v>
                </c:pt>
                <c:pt idx="26">
                  <c:v>1043.332857142857</c:v>
                </c:pt>
                <c:pt idx="27">
                  <c:v>1043.332857142857</c:v>
                </c:pt>
                <c:pt idx="28">
                  <c:v>1043.332857142857</c:v>
                </c:pt>
                <c:pt idx="29">
                  <c:v>1043.332857142857</c:v>
                </c:pt>
                <c:pt idx="30">
                  <c:v>1043.332857142857</c:v>
                </c:pt>
                <c:pt idx="31">
                  <c:v>1043.332857142857</c:v>
                </c:pt>
                <c:pt idx="32">
                  <c:v>1043.332857142857</c:v>
                </c:pt>
                <c:pt idx="33">
                  <c:v>1043.332857142857</c:v>
                </c:pt>
                <c:pt idx="34">
                  <c:v>1043.332857142857</c:v>
                </c:pt>
                <c:pt idx="35">
                  <c:v>1043.332857142857</c:v>
                </c:pt>
                <c:pt idx="36">
                  <c:v>1043.332857142857</c:v>
                </c:pt>
                <c:pt idx="37">
                  <c:v>1043.332857142857</c:v>
                </c:pt>
                <c:pt idx="38">
                  <c:v>1043.332857142857</c:v>
                </c:pt>
                <c:pt idx="39">
                  <c:v>1043.332857142857</c:v>
                </c:pt>
                <c:pt idx="40">
                  <c:v>1043.332857142857</c:v>
                </c:pt>
                <c:pt idx="41">
                  <c:v>1043.332857142857</c:v>
                </c:pt>
                <c:pt idx="42">
                  <c:v>1043.332857142857</c:v>
                </c:pt>
                <c:pt idx="43">
                  <c:v>1043.332857142857</c:v>
                </c:pt>
                <c:pt idx="44">
                  <c:v>1043.332857142857</c:v>
                </c:pt>
                <c:pt idx="45">
                  <c:v>1043.332857142857</c:v>
                </c:pt>
                <c:pt idx="46">
                  <c:v>1043.332857142857</c:v>
                </c:pt>
                <c:pt idx="47">
                  <c:v>1043.332857142857</c:v>
                </c:pt>
                <c:pt idx="48">
                  <c:v>1043.332857142857</c:v>
                </c:pt>
                <c:pt idx="49">
                  <c:v>1043.332857142857</c:v>
                </c:pt>
                <c:pt idx="50">
                  <c:v>1043.332857142857</c:v>
                </c:pt>
                <c:pt idx="51">
                  <c:v>1043.332857142857</c:v>
                </c:pt>
                <c:pt idx="52">
                  <c:v>1043.332857142857</c:v>
                </c:pt>
                <c:pt idx="53">
                  <c:v>1043.332857142857</c:v>
                </c:pt>
                <c:pt idx="54">
                  <c:v>1043.332857142857</c:v>
                </c:pt>
                <c:pt idx="55">
                  <c:v>1043.332857142857</c:v>
                </c:pt>
                <c:pt idx="56">
                  <c:v>1043.332857142857</c:v>
                </c:pt>
                <c:pt idx="57">
                  <c:v>1043.332857142857</c:v>
                </c:pt>
                <c:pt idx="58">
                  <c:v>1043.332857142857</c:v>
                </c:pt>
                <c:pt idx="59">
                  <c:v>1043.332857142857</c:v>
                </c:pt>
                <c:pt idx="60">
                  <c:v>1043.332857142857</c:v>
                </c:pt>
                <c:pt idx="61">
                  <c:v>1043.332857142857</c:v>
                </c:pt>
                <c:pt idx="62">
                  <c:v>1043.332857142857</c:v>
                </c:pt>
                <c:pt idx="63">
                  <c:v>1043.332857142857</c:v>
                </c:pt>
                <c:pt idx="64">
                  <c:v>1043.332857142857</c:v>
                </c:pt>
                <c:pt idx="65">
                  <c:v>1043.332857142857</c:v>
                </c:pt>
                <c:pt idx="66">
                  <c:v>1043.332857142857</c:v>
                </c:pt>
                <c:pt idx="67">
                  <c:v>1043.332857142857</c:v>
                </c:pt>
                <c:pt idx="68">
                  <c:v>1043.332857142857</c:v>
                </c:pt>
                <c:pt idx="69">
                  <c:v>1043.332857142857</c:v>
                </c:pt>
                <c:pt idx="70">
                  <c:v>1043.332857142857</c:v>
                </c:pt>
                <c:pt idx="71">
                  <c:v>1043.332857142857</c:v>
                </c:pt>
                <c:pt idx="72">
                  <c:v>1043.332857142857</c:v>
                </c:pt>
                <c:pt idx="73">
                  <c:v>1043.332857142857</c:v>
                </c:pt>
                <c:pt idx="74">
                  <c:v>1043.332857142857</c:v>
                </c:pt>
                <c:pt idx="75">
                  <c:v>1043.332857142857</c:v>
                </c:pt>
                <c:pt idx="76">
                  <c:v>1043.332857142857</c:v>
                </c:pt>
                <c:pt idx="77">
                  <c:v>1043.332857142857</c:v>
                </c:pt>
                <c:pt idx="78">
                  <c:v>1043.332857142857</c:v>
                </c:pt>
                <c:pt idx="79">
                  <c:v>1043.332857142857</c:v>
                </c:pt>
                <c:pt idx="80">
                  <c:v>1043.332857142857</c:v>
                </c:pt>
                <c:pt idx="81">
                  <c:v>1043.332857142857</c:v>
                </c:pt>
                <c:pt idx="82">
                  <c:v>1043.332857142857</c:v>
                </c:pt>
                <c:pt idx="83">
                  <c:v>1043.332857142857</c:v>
                </c:pt>
                <c:pt idx="84">
                  <c:v>1043.332857142857</c:v>
                </c:pt>
                <c:pt idx="85">
                  <c:v>1043.332857142857</c:v>
                </c:pt>
                <c:pt idx="86">
                  <c:v>1043.332857142857</c:v>
                </c:pt>
                <c:pt idx="87">
                  <c:v>1043.332857142857</c:v>
                </c:pt>
                <c:pt idx="88">
                  <c:v>1043.332857142857</c:v>
                </c:pt>
                <c:pt idx="89">
                  <c:v>1043.332857142857</c:v>
                </c:pt>
                <c:pt idx="90">
                  <c:v>1043.332857142857</c:v>
                </c:pt>
                <c:pt idx="91">
                  <c:v>1043.332857142857</c:v>
                </c:pt>
                <c:pt idx="92">
                  <c:v>1043.332857142857</c:v>
                </c:pt>
                <c:pt idx="93">
                  <c:v>1043.332857142857</c:v>
                </c:pt>
                <c:pt idx="94">
                  <c:v>1043.332857142857</c:v>
                </c:pt>
                <c:pt idx="95">
                  <c:v>1043.332857142857</c:v>
                </c:pt>
                <c:pt idx="96">
                  <c:v>1043.332857142857</c:v>
                </c:pt>
                <c:pt idx="97">
                  <c:v>1043.332857142857</c:v>
                </c:pt>
                <c:pt idx="98">
                  <c:v>1043.332857142857</c:v>
                </c:pt>
                <c:pt idx="99">
                  <c:v>1043.332857142857</c:v>
                </c:pt>
                <c:pt idx="100">
                  <c:v>1043.332857142857</c:v>
                </c:pt>
                <c:pt idx="101">
                  <c:v>1043.332857142857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อ.ปาย'!$B$5:$B$106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อ.ปาย'!$D$5:$D$109</c:f>
              <c:numCache>
                <c:ptCount val="105"/>
                <c:pt idx="102">
                  <c:v>1028</c:v>
                </c:pt>
              </c:numCache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396401"/>
        <c:crossesAt val="0"/>
        <c:auto val="1"/>
        <c:lblOffset val="100"/>
        <c:tickLblSkip val="4"/>
        <c:noMultiLvlLbl val="0"/>
      </c:catAx>
      <c:valAx>
        <c:axId val="143964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9960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65"/>
          <c:y val="0.93925"/>
          <c:w val="0.4682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0.563</cdr:y>
    </cdr:from>
    <cdr:to>
      <cdr:x>0.448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590925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0.6765</cdr:x>
      <cdr:y>0.43725</cdr:y>
    </cdr:from>
    <cdr:to>
      <cdr:x>0.8155</cdr:x>
      <cdr:y>0.475</cdr:y>
    </cdr:to>
    <cdr:sp>
      <cdr:nvSpPr>
        <cdr:cNvPr id="2" name="TextBox 1"/>
        <cdr:cNvSpPr txBox="1">
          <a:spLocks noChangeArrowheads="1"/>
        </cdr:cNvSpPr>
      </cdr:nvSpPr>
      <cdr:spPr>
        <a:xfrm>
          <a:off x="5924550" y="2781300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0.38725</cdr:x>
      <cdr:y>0.64275</cdr:y>
    </cdr:from>
    <cdr:to>
      <cdr:x>0.5285</cdr:x>
      <cdr:y>0.681</cdr:y>
    </cdr:to>
    <cdr:sp>
      <cdr:nvSpPr>
        <cdr:cNvPr id="3" name="TextBox 1"/>
        <cdr:cNvSpPr txBox="1">
          <a:spLocks noChangeArrowheads="1"/>
        </cdr:cNvSpPr>
      </cdr:nvSpPr>
      <cdr:spPr>
        <a:xfrm>
          <a:off x="3390900" y="4095750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0.454</cdr:y>
    </cdr:from>
    <cdr:to>
      <cdr:x>0.894</cdr:x>
      <cdr:y>0.61425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24750" y="2895600"/>
          <a:ext cx="304800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5"/>
  <sheetViews>
    <sheetView tabSelected="1" zoomScalePageLayoutView="0" workbookViewId="0" topLeftCell="A97">
      <selection activeCell="C121" sqref="C12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1183.5</v>
      </c>
      <c r="D5" s="70"/>
      <c r="E5" s="71">
        <f aca="true" t="shared" si="0" ref="E5:E28">$C$120</f>
        <v>1043.332857142857</v>
      </c>
      <c r="F5" s="72">
        <f aca="true" t="shared" si="1" ref="F5:F28">+$C$123</f>
        <v>732.0314827219325</v>
      </c>
      <c r="G5" s="73">
        <f aca="true" t="shared" si="2" ref="G5:G28">$C$121</f>
        <v>311.3013744209244</v>
      </c>
      <c r="H5" s="74">
        <f aca="true" t="shared" si="3" ref="H5:H28">+$C$124</f>
        <v>1354.6342315637812</v>
      </c>
      <c r="I5" s="2">
        <v>1</v>
      </c>
    </row>
    <row r="6" spans="2:9" ht="11.25">
      <c r="B6" s="22">
        <f>B5+1</f>
        <v>2465</v>
      </c>
      <c r="C6" s="75">
        <v>990.7</v>
      </c>
      <c r="D6" s="70"/>
      <c r="E6" s="76">
        <f t="shared" si="0"/>
        <v>1043.332857142857</v>
      </c>
      <c r="F6" s="77">
        <f t="shared" si="1"/>
        <v>732.0314827219325</v>
      </c>
      <c r="G6" s="78">
        <f t="shared" si="2"/>
        <v>311.3013744209244</v>
      </c>
      <c r="H6" s="79">
        <f t="shared" si="3"/>
        <v>1354.6342315637812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1154.2</v>
      </c>
      <c r="D7" s="70"/>
      <c r="E7" s="76">
        <f t="shared" si="0"/>
        <v>1043.332857142857</v>
      </c>
      <c r="F7" s="77">
        <f t="shared" si="1"/>
        <v>732.0314827219325</v>
      </c>
      <c r="G7" s="78">
        <f t="shared" si="2"/>
        <v>311.3013744209244</v>
      </c>
      <c r="H7" s="79">
        <f t="shared" si="3"/>
        <v>1354.6342315637812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992.9</v>
      </c>
      <c r="D8" s="70"/>
      <c r="E8" s="76">
        <f t="shared" si="0"/>
        <v>1043.332857142857</v>
      </c>
      <c r="F8" s="77">
        <f t="shared" si="1"/>
        <v>732.0314827219325</v>
      </c>
      <c r="G8" s="78">
        <f t="shared" si="2"/>
        <v>311.3013744209244</v>
      </c>
      <c r="H8" s="79">
        <f t="shared" si="3"/>
        <v>1354.6342315637812</v>
      </c>
      <c r="I8" s="2">
        <f t="shared" si="5"/>
        <v>4</v>
      </c>
    </row>
    <row r="9" spans="2:9" ht="11.25">
      <c r="B9" s="22">
        <f t="shared" si="4"/>
        <v>2468</v>
      </c>
      <c r="C9" s="75">
        <v>988.9</v>
      </c>
      <c r="D9" s="70"/>
      <c r="E9" s="76">
        <f t="shared" si="0"/>
        <v>1043.332857142857</v>
      </c>
      <c r="F9" s="77">
        <f t="shared" si="1"/>
        <v>732.0314827219325</v>
      </c>
      <c r="G9" s="78">
        <f t="shared" si="2"/>
        <v>311.3013744209244</v>
      </c>
      <c r="H9" s="79">
        <f t="shared" si="3"/>
        <v>1354.6342315637812</v>
      </c>
      <c r="I9" s="2">
        <f t="shared" si="5"/>
        <v>5</v>
      </c>
    </row>
    <row r="10" spans="2:9" ht="11.25">
      <c r="B10" s="22">
        <f t="shared" si="4"/>
        <v>2469</v>
      </c>
      <c r="C10" s="75">
        <v>989.1</v>
      </c>
      <c r="D10" s="70"/>
      <c r="E10" s="76">
        <f t="shared" si="0"/>
        <v>1043.332857142857</v>
      </c>
      <c r="F10" s="77">
        <f t="shared" si="1"/>
        <v>732.0314827219325</v>
      </c>
      <c r="G10" s="78">
        <f t="shared" si="2"/>
        <v>311.3013744209244</v>
      </c>
      <c r="H10" s="79">
        <f t="shared" si="3"/>
        <v>1354.6342315637812</v>
      </c>
      <c r="I10" s="2">
        <f t="shared" si="5"/>
        <v>6</v>
      </c>
    </row>
    <row r="11" spans="2:9" ht="11.25">
      <c r="B11" s="22">
        <f t="shared" si="4"/>
        <v>2470</v>
      </c>
      <c r="C11" s="75">
        <v>1184.6</v>
      </c>
      <c r="D11" s="70"/>
      <c r="E11" s="76">
        <f t="shared" si="0"/>
        <v>1043.332857142857</v>
      </c>
      <c r="F11" s="77">
        <f t="shared" si="1"/>
        <v>732.0314827219325</v>
      </c>
      <c r="G11" s="78">
        <f t="shared" si="2"/>
        <v>311.3013744209244</v>
      </c>
      <c r="H11" s="79">
        <f t="shared" si="3"/>
        <v>1354.6342315637812</v>
      </c>
      <c r="I11" s="2">
        <f t="shared" si="5"/>
        <v>7</v>
      </c>
    </row>
    <row r="12" spans="2:9" ht="11.25">
      <c r="B12" s="22">
        <f t="shared" si="4"/>
        <v>2471</v>
      </c>
      <c r="C12" s="75">
        <v>1182.6</v>
      </c>
      <c r="D12" s="70"/>
      <c r="E12" s="76">
        <f t="shared" si="0"/>
        <v>1043.332857142857</v>
      </c>
      <c r="F12" s="77">
        <f t="shared" si="1"/>
        <v>732.0314827219325</v>
      </c>
      <c r="G12" s="78">
        <f t="shared" si="2"/>
        <v>311.3013744209244</v>
      </c>
      <c r="H12" s="79">
        <f t="shared" si="3"/>
        <v>1354.6342315637812</v>
      </c>
      <c r="I12" s="2">
        <f t="shared" si="5"/>
        <v>8</v>
      </c>
    </row>
    <row r="13" spans="2:9" ht="11.25">
      <c r="B13" s="22">
        <f t="shared" si="4"/>
        <v>2472</v>
      </c>
      <c r="C13" s="75">
        <v>1455.4</v>
      </c>
      <c r="D13" s="70"/>
      <c r="E13" s="76">
        <f t="shared" si="0"/>
        <v>1043.332857142857</v>
      </c>
      <c r="F13" s="77">
        <f t="shared" si="1"/>
        <v>732.0314827219325</v>
      </c>
      <c r="G13" s="78">
        <f t="shared" si="2"/>
        <v>311.3013744209244</v>
      </c>
      <c r="H13" s="79">
        <f t="shared" si="3"/>
        <v>1354.6342315637812</v>
      </c>
      <c r="I13" s="2">
        <f t="shared" si="5"/>
        <v>9</v>
      </c>
    </row>
    <row r="14" spans="2:9" ht="11.25">
      <c r="B14" s="22">
        <f t="shared" si="4"/>
        <v>2473</v>
      </c>
      <c r="C14" s="75">
        <v>1308.7</v>
      </c>
      <c r="D14" s="70"/>
      <c r="E14" s="76">
        <f t="shared" si="0"/>
        <v>1043.332857142857</v>
      </c>
      <c r="F14" s="77">
        <f t="shared" si="1"/>
        <v>732.0314827219325</v>
      </c>
      <c r="G14" s="78">
        <f t="shared" si="2"/>
        <v>311.3013744209244</v>
      </c>
      <c r="H14" s="79">
        <f t="shared" si="3"/>
        <v>1354.6342315637812</v>
      </c>
      <c r="I14" s="2">
        <f t="shared" si="5"/>
        <v>10</v>
      </c>
    </row>
    <row r="15" spans="2:9" ht="11.25">
      <c r="B15" s="22">
        <f t="shared" si="4"/>
        <v>2474</v>
      </c>
      <c r="C15" s="75"/>
      <c r="D15" s="70"/>
      <c r="E15" s="76">
        <f t="shared" si="0"/>
        <v>1043.332857142857</v>
      </c>
      <c r="F15" s="77">
        <f t="shared" si="1"/>
        <v>732.0314827219325</v>
      </c>
      <c r="G15" s="78">
        <f t="shared" si="2"/>
        <v>311.3013744209244</v>
      </c>
      <c r="H15" s="79">
        <f t="shared" si="3"/>
        <v>1354.6342315637812</v>
      </c>
      <c r="I15" s="2">
        <f t="shared" si="5"/>
        <v>11</v>
      </c>
    </row>
    <row r="16" spans="2:9" ht="11.25">
      <c r="B16" s="22">
        <f t="shared" si="4"/>
        <v>2475</v>
      </c>
      <c r="C16" s="75">
        <v>767.6</v>
      </c>
      <c r="D16" s="70"/>
      <c r="E16" s="76">
        <f t="shared" si="0"/>
        <v>1043.332857142857</v>
      </c>
      <c r="F16" s="77">
        <f t="shared" si="1"/>
        <v>732.0314827219325</v>
      </c>
      <c r="G16" s="78">
        <f t="shared" si="2"/>
        <v>311.3013744209244</v>
      </c>
      <c r="H16" s="79">
        <f t="shared" si="3"/>
        <v>1354.6342315637812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1043.332857142857</v>
      </c>
      <c r="F17" s="77">
        <f t="shared" si="1"/>
        <v>732.0314827219325</v>
      </c>
      <c r="G17" s="78">
        <f t="shared" si="2"/>
        <v>311.3013744209244</v>
      </c>
      <c r="H17" s="79">
        <f t="shared" si="3"/>
        <v>1354.6342315637812</v>
      </c>
      <c r="I17" s="2">
        <f t="shared" si="5"/>
        <v>13</v>
      </c>
    </row>
    <row r="18" spans="2:9" ht="11.25">
      <c r="B18" s="22">
        <f t="shared" si="4"/>
        <v>2477</v>
      </c>
      <c r="C18" s="75">
        <v>710</v>
      </c>
      <c r="D18" s="70"/>
      <c r="E18" s="76">
        <f t="shared" si="0"/>
        <v>1043.332857142857</v>
      </c>
      <c r="F18" s="77">
        <f t="shared" si="1"/>
        <v>732.0314827219325</v>
      </c>
      <c r="G18" s="78">
        <f t="shared" si="2"/>
        <v>311.3013744209244</v>
      </c>
      <c r="H18" s="79">
        <f t="shared" si="3"/>
        <v>1354.6342315637812</v>
      </c>
      <c r="I18" s="2">
        <f t="shared" si="5"/>
        <v>14</v>
      </c>
    </row>
    <row r="19" spans="2:9" ht="11.25">
      <c r="B19" s="22">
        <f t="shared" si="4"/>
        <v>2478</v>
      </c>
      <c r="C19" s="75">
        <v>994.2</v>
      </c>
      <c r="D19" s="70"/>
      <c r="E19" s="76">
        <f t="shared" si="0"/>
        <v>1043.332857142857</v>
      </c>
      <c r="F19" s="77">
        <f t="shared" si="1"/>
        <v>732.0314827219325</v>
      </c>
      <c r="G19" s="78">
        <f t="shared" si="2"/>
        <v>311.3013744209244</v>
      </c>
      <c r="H19" s="79">
        <f t="shared" si="3"/>
        <v>1354.6342315637812</v>
      </c>
      <c r="I19" s="2">
        <f t="shared" si="5"/>
        <v>15</v>
      </c>
    </row>
    <row r="20" spans="2:9" ht="11.25">
      <c r="B20" s="22">
        <f t="shared" si="4"/>
        <v>2479</v>
      </c>
      <c r="C20" s="75">
        <v>782.3</v>
      </c>
      <c r="D20" s="70"/>
      <c r="E20" s="76">
        <f t="shared" si="0"/>
        <v>1043.332857142857</v>
      </c>
      <c r="F20" s="77">
        <f t="shared" si="1"/>
        <v>732.0314827219325</v>
      </c>
      <c r="G20" s="78">
        <f t="shared" si="2"/>
        <v>311.3013744209244</v>
      </c>
      <c r="H20" s="79">
        <f t="shared" si="3"/>
        <v>1354.6342315637812</v>
      </c>
      <c r="I20" s="2">
        <f t="shared" si="5"/>
        <v>16</v>
      </c>
    </row>
    <row r="21" spans="2:9" ht="11.25">
      <c r="B21" s="22">
        <f t="shared" si="4"/>
        <v>2480</v>
      </c>
      <c r="C21" s="75">
        <v>1022.7</v>
      </c>
      <c r="D21" s="70"/>
      <c r="E21" s="76">
        <f t="shared" si="0"/>
        <v>1043.332857142857</v>
      </c>
      <c r="F21" s="77">
        <f t="shared" si="1"/>
        <v>732.0314827219325</v>
      </c>
      <c r="G21" s="78">
        <f t="shared" si="2"/>
        <v>311.3013744209244</v>
      </c>
      <c r="H21" s="79">
        <f t="shared" si="3"/>
        <v>1354.6342315637812</v>
      </c>
      <c r="I21" s="2">
        <f t="shared" si="5"/>
        <v>17</v>
      </c>
    </row>
    <row r="22" spans="2:9" ht="11.25">
      <c r="B22" s="22">
        <f t="shared" si="4"/>
        <v>2481</v>
      </c>
      <c r="C22" s="75"/>
      <c r="D22" s="70"/>
      <c r="E22" s="76">
        <f t="shared" si="0"/>
        <v>1043.332857142857</v>
      </c>
      <c r="F22" s="77">
        <f t="shared" si="1"/>
        <v>732.0314827219325</v>
      </c>
      <c r="G22" s="78">
        <f t="shared" si="2"/>
        <v>311.3013744209244</v>
      </c>
      <c r="H22" s="79">
        <f t="shared" si="3"/>
        <v>1354.6342315637812</v>
      </c>
      <c r="I22" s="2">
        <f t="shared" si="5"/>
        <v>18</v>
      </c>
    </row>
    <row r="23" spans="2:9" ht="11.25">
      <c r="B23" s="22">
        <f t="shared" si="4"/>
        <v>2482</v>
      </c>
      <c r="C23" s="75">
        <v>1195.1</v>
      </c>
      <c r="D23" s="70"/>
      <c r="E23" s="76">
        <f t="shared" si="0"/>
        <v>1043.332857142857</v>
      </c>
      <c r="F23" s="77">
        <f t="shared" si="1"/>
        <v>732.0314827219325</v>
      </c>
      <c r="G23" s="78">
        <f t="shared" si="2"/>
        <v>311.3013744209244</v>
      </c>
      <c r="H23" s="79">
        <f t="shared" si="3"/>
        <v>1354.6342315637812</v>
      </c>
      <c r="I23" s="2">
        <f t="shared" si="5"/>
        <v>19</v>
      </c>
    </row>
    <row r="24" spans="2:9" ht="11.25">
      <c r="B24" s="22">
        <f t="shared" si="4"/>
        <v>2483</v>
      </c>
      <c r="C24" s="75">
        <v>1089.3</v>
      </c>
      <c r="D24" s="70"/>
      <c r="E24" s="76">
        <f t="shared" si="0"/>
        <v>1043.332857142857</v>
      </c>
      <c r="F24" s="77">
        <f t="shared" si="1"/>
        <v>732.0314827219325</v>
      </c>
      <c r="G24" s="78">
        <f t="shared" si="2"/>
        <v>311.3013744209244</v>
      </c>
      <c r="H24" s="79">
        <f t="shared" si="3"/>
        <v>1354.6342315637812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1043.332857142857</v>
      </c>
      <c r="F25" s="77">
        <f t="shared" si="1"/>
        <v>732.0314827219325</v>
      </c>
      <c r="G25" s="78">
        <f t="shared" si="2"/>
        <v>311.3013744209244</v>
      </c>
      <c r="H25" s="79">
        <f t="shared" si="3"/>
        <v>1354.6342315637812</v>
      </c>
      <c r="I25" s="2">
        <f t="shared" si="5"/>
        <v>21</v>
      </c>
    </row>
    <row r="26" spans="2:9" ht="11.25">
      <c r="B26" s="22">
        <f t="shared" si="4"/>
        <v>2485</v>
      </c>
      <c r="C26" s="75">
        <v>735.8</v>
      </c>
      <c r="D26" s="70"/>
      <c r="E26" s="76">
        <f t="shared" si="0"/>
        <v>1043.332857142857</v>
      </c>
      <c r="F26" s="77">
        <f t="shared" si="1"/>
        <v>732.0314827219325</v>
      </c>
      <c r="G26" s="78">
        <f t="shared" si="2"/>
        <v>311.3013744209244</v>
      </c>
      <c r="H26" s="79">
        <f t="shared" si="3"/>
        <v>1354.6342315637812</v>
      </c>
      <c r="I26" s="2">
        <f t="shared" si="5"/>
        <v>22</v>
      </c>
    </row>
    <row r="27" spans="2:9" ht="11.25">
      <c r="B27" s="22">
        <f t="shared" si="4"/>
        <v>2486</v>
      </c>
      <c r="C27" s="75">
        <v>725.5</v>
      </c>
      <c r="D27" s="70"/>
      <c r="E27" s="76">
        <f t="shared" si="0"/>
        <v>1043.332857142857</v>
      </c>
      <c r="F27" s="77">
        <f t="shared" si="1"/>
        <v>732.0314827219325</v>
      </c>
      <c r="G27" s="78">
        <f t="shared" si="2"/>
        <v>311.3013744209244</v>
      </c>
      <c r="H27" s="79">
        <f t="shared" si="3"/>
        <v>1354.6342315637812</v>
      </c>
      <c r="I27" s="2">
        <f t="shared" si="5"/>
        <v>23</v>
      </c>
    </row>
    <row r="28" spans="2:9" ht="11.25">
      <c r="B28" s="22">
        <f t="shared" si="4"/>
        <v>2487</v>
      </c>
      <c r="C28" s="75"/>
      <c r="D28" s="70"/>
      <c r="E28" s="76">
        <f t="shared" si="0"/>
        <v>1043.332857142857</v>
      </c>
      <c r="F28" s="77">
        <f t="shared" si="1"/>
        <v>732.0314827219325</v>
      </c>
      <c r="G28" s="78">
        <f t="shared" si="2"/>
        <v>311.3013744209244</v>
      </c>
      <c r="H28" s="79">
        <f t="shared" si="3"/>
        <v>1354.6342315637812</v>
      </c>
      <c r="I28" s="2">
        <f t="shared" si="5"/>
        <v>24</v>
      </c>
    </row>
    <row r="29" spans="2:9" ht="11.25">
      <c r="B29" s="22">
        <f t="shared" si="4"/>
        <v>2488</v>
      </c>
      <c r="C29" s="75"/>
      <c r="D29" s="70"/>
      <c r="E29" s="76">
        <f aca="true" t="shared" si="6" ref="E29:E53">$C$120</f>
        <v>1043.332857142857</v>
      </c>
      <c r="F29" s="77">
        <f aca="true" t="shared" si="7" ref="F29:F53">+$C$123</f>
        <v>732.0314827219325</v>
      </c>
      <c r="G29" s="78">
        <f aca="true" t="shared" si="8" ref="G29:G53">$C$121</f>
        <v>311.3013744209244</v>
      </c>
      <c r="H29" s="79">
        <f aca="true" t="shared" si="9" ref="H29:H53">+$C$124</f>
        <v>1354.6342315637812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1043.332857142857</v>
      </c>
      <c r="F30" s="77">
        <f t="shared" si="7"/>
        <v>732.0314827219325</v>
      </c>
      <c r="G30" s="78">
        <f t="shared" si="8"/>
        <v>311.3013744209244</v>
      </c>
      <c r="H30" s="79">
        <f t="shared" si="9"/>
        <v>1354.6342315637812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1043.332857142857</v>
      </c>
      <c r="F31" s="77">
        <f t="shared" si="7"/>
        <v>732.0314827219325</v>
      </c>
      <c r="G31" s="78">
        <f t="shared" si="8"/>
        <v>311.3013744209244</v>
      </c>
      <c r="H31" s="79">
        <f t="shared" si="9"/>
        <v>1354.6342315637812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1043.332857142857</v>
      </c>
      <c r="F32" s="77">
        <f t="shared" si="7"/>
        <v>732.0314827219325</v>
      </c>
      <c r="G32" s="78">
        <f t="shared" si="8"/>
        <v>311.3013744209244</v>
      </c>
      <c r="H32" s="79">
        <f t="shared" si="9"/>
        <v>1354.6342315637812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1043.332857142857</v>
      </c>
      <c r="F33" s="77">
        <f t="shared" si="7"/>
        <v>732.0314827219325</v>
      </c>
      <c r="G33" s="78">
        <f t="shared" si="8"/>
        <v>311.3013744209244</v>
      </c>
      <c r="H33" s="79">
        <f t="shared" si="9"/>
        <v>1354.6342315637812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1043.332857142857</v>
      </c>
      <c r="F34" s="77">
        <f t="shared" si="7"/>
        <v>732.0314827219325</v>
      </c>
      <c r="G34" s="78">
        <f t="shared" si="8"/>
        <v>311.3013744209244</v>
      </c>
      <c r="H34" s="79">
        <f t="shared" si="9"/>
        <v>1354.6342315637812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/>
      <c r="D35" s="70"/>
      <c r="E35" s="76">
        <f t="shared" si="6"/>
        <v>1043.332857142857</v>
      </c>
      <c r="F35" s="77">
        <f t="shared" si="7"/>
        <v>732.0314827219325</v>
      </c>
      <c r="G35" s="78">
        <f t="shared" si="8"/>
        <v>311.3013744209244</v>
      </c>
      <c r="H35" s="79">
        <f t="shared" si="9"/>
        <v>1354.6342315637812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/>
      <c r="D36" s="70"/>
      <c r="E36" s="76">
        <f t="shared" si="6"/>
        <v>1043.332857142857</v>
      </c>
      <c r="F36" s="77">
        <f t="shared" si="7"/>
        <v>732.0314827219325</v>
      </c>
      <c r="G36" s="78">
        <f t="shared" si="8"/>
        <v>311.3013744209244</v>
      </c>
      <c r="H36" s="79">
        <f t="shared" si="9"/>
        <v>1354.6342315637812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1066.5</v>
      </c>
      <c r="D37" s="70"/>
      <c r="E37" s="76">
        <f t="shared" si="6"/>
        <v>1043.332857142857</v>
      </c>
      <c r="F37" s="77">
        <f t="shared" si="7"/>
        <v>732.0314827219325</v>
      </c>
      <c r="G37" s="78">
        <f t="shared" si="8"/>
        <v>311.3013744209244</v>
      </c>
      <c r="H37" s="79">
        <f t="shared" si="9"/>
        <v>1354.6342315637812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1207.3</v>
      </c>
      <c r="D38" s="70"/>
      <c r="E38" s="76">
        <f t="shared" si="6"/>
        <v>1043.332857142857</v>
      </c>
      <c r="F38" s="77">
        <f t="shared" si="7"/>
        <v>732.0314827219325</v>
      </c>
      <c r="G38" s="78">
        <f t="shared" si="8"/>
        <v>311.3013744209244</v>
      </c>
      <c r="H38" s="79">
        <f t="shared" si="9"/>
        <v>1354.6342315637812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1120.1</v>
      </c>
      <c r="D39" s="70"/>
      <c r="E39" s="76">
        <f t="shared" si="6"/>
        <v>1043.332857142857</v>
      </c>
      <c r="F39" s="77">
        <f t="shared" si="7"/>
        <v>732.0314827219325</v>
      </c>
      <c r="G39" s="78">
        <f t="shared" si="8"/>
        <v>311.3013744209244</v>
      </c>
      <c r="H39" s="79">
        <f t="shared" si="9"/>
        <v>1354.6342315637812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1469.7</v>
      </c>
      <c r="D40" s="70"/>
      <c r="E40" s="76">
        <f t="shared" si="6"/>
        <v>1043.332857142857</v>
      </c>
      <c r="F40" s="77">
        <f t="shared" si="7"/>
        <v>732.0314827219325</v>
      </c>
      <c r="G40" s="78">
        <f t="shared" si="8"/>
        <v>311.3013744209244</v>
      </c>
      <c r="H40" s="79">
        <f t="shared" si="9"/>
        <v>1354.6342315637812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1586.6</v>
      </c>
      <c r="D41" s="70"/>
      <c r="E41" s="76">
        <f t="shared" si="6"/>
        <v>1043.332857142857</v>
      </c>
      <c r="F41" s="77">
        <f t="shared" si="7"/>
        <v>732.0314827219325</v>
      </c>
      <c r="G41" s="78">
        <f t="shared" si="8"/>
        <v>311.3013744209244</v>
      </c>
      <c r="H41" s="79">
        <f t="shared" si="9"/>
        <v>1354.6342315637812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1350.7</v>
      </c>
      <c r="D42" s="70"/>
      <c r="E42" s="76">
        <f t="shared" si="6"/>
        <v>1043.332857142857</v>
      </c>
      <c r="F42" s="77">
        <f t="shared" si="7"/>
        <v>732.0314827219325</v>
      </c>
      <c r="G42" s="78">
        <f t="shared" si="8"/>
        <v>311.3013744209244</v>
      </c>
      <c r="H42" s="79">
        <f t="shared" si="9"/>
        <v>1354.6342315637812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2296</v>
      </c>
      <c r="D43" s="70"/>
      <c r="E43" s="76">
        <f t="shared" si="6"/>
        <v>1043.332857142857</v>
      </c>
      <c r="F43" s="77">
        <f t="shared" si="7"/>
        <v>732.0314827219325</v>
      </c>
      <c r="G43" s="78">
        <f t="shared" si="8"/>
        <v>311.3013744209244</v>
      </c>
      <c r="H43" s="79">
        <f t="shared" si="9"/>
        <v>1354.6342315637812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1847.7</v>
      </c>
      <c r="D44" s="70"/>
      <c r="E44" s="76">
        <f t="shared" si="6"/>
        <v>1043.332857142857</v>
      </c>
      <c r="F44" s="77">
        <f t="shared" si="7"/>
        <v>732.0314827219325</v>
      </c>
      <c r="G44" s="78">
        <f t="shared" si="8"/>
        <v>311.3013744209244</v>
      </c>
      <c r="H44" s="79">
        <f t="shared" si="9"/>
        <v>1354.6342315637812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2266.7</v>
      </c>
      <c r="D45" s="70"/>
      <c r="E45" s="76">
        <f t="shared" si="6"/>
        <v>1043.332857142857</v>
      </c>
      <c r="F45" s="77">
        <f t="shared" si="7"/>
        <v>732.0314827219325</v>
      </c>
      <c r="G45" s="78">
        <f t="shared" si="8"/>
        <v>311.3013744209244</v>
      </c>
      <c r="H45" s="79">
        <f t="shared" si="9"/>
        <v>1354.6342315637812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818.6</v>
      </c>
      <c r="D46" s="70"/>
      <c r="E46" s="76">
        <f t="shared" si="6"/>
        <v>1043.332857142857</v>
      </c>
      <c r="F46" s="77">
        <f t="shared" si="7"/>
        <v>732.0314827219325</v>
      </c>
      <c r="G46" s="78">
        <f t="shared" si="8"/>
        <v>311.3013744209244</v>
      </c>
      <c r="H46" s="79">
        <f t="shared" si="9"/>
        <v>1354.6342315637812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805.3</v>
      </c>
      <c r="D47" s="70"/>
      <c r="E47" s="76">
        <f t="shared" si="6"/>
        <v>1043.332857142857</v>
      </c>
      <c r="F47" s="77">
        <f t="shared" si="7"/>
        <v>732.0314827219325</v>
      </c>
      <c r="G47" s="78">
        <f t="shared" si="8"/>
        <v>311.3013744209244</v>
      </c>
      <c r="H47" s="79">
        <f t="shared" si="9"/>
        <v>1354.6342315637812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1049.9</v>
      </c>
      <c r="D48" s="70"/>
      <c r="E48" s="76">
        <f t="shared" si="6"/>
        <v>1043.332857142857</v>
      </c>
      <c r="F48" s="77">
        <f t="shared" si="7"/>
        <v>732.0314827219325</v>
      </c>
      <c r="G48" s="78">
        <f t="shared" si="8"/>
        <v>311.3013744209244</v>
      </c>
      <c r="H48" s="79">
        <f t="shared" si="9"/>
        <v>1354.6342315637812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1012.9</v>
      </c>
      <c r="D49" s="70"/>
      <c r="E49" s="76">
        <f t="shared" si="6"/>
        <v>1043.332857142857</v>
      </c>
      <c r="F49" s="77">
        <f t="shared" si="7"/>
        <v>732.0314827219325</v>
      </c>
      <c r="G49" s="78">
        <f t="shared" si="8"/>
        <v>311.3013744209244</v>
      </c>
      <c r="H49" s="79">
        <f t="shared" si="9"/>
        <v>1354.6342315637812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960.3</v>
      </c>
      <c r="D50" s="70"/>
      <c r="E50" s="76">
        <f t="shared" si="6"/>
        <v>1043.332857142857</v>
      </c>
      <c r="F50" s="77">
        <f t="shared" si="7"/>
        <v>732.0314827219325</v>
      </c>
      <c r="G50" s="78">
        <f t="shared" si="8"/>
        <v>311.3013744209244</v>
      </c>
      <c r="H50" s="79">
        <f t="shared" si="9"/>
        <v>1354.6342315637812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1060</v>
      </c>
      <c r="D51" s="70"/>
      <c r="E51" s="76">
        <f t="shared" si="6"/>
        <v>1043.332857142857</v>
      </c>
      <c r="F51" s="77">
        <f t="shared" si="7"/>
        <v>732.0314827219325</v>
      </c>
      <c r="G51" s="78">
        <f t="shared" si="8"/>
        <v>311.3013744209244</v>
      </c>
      <c r="H51" s="79">
        <f t="shared" si="9"/>
        <v>1354.6342315637812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860.7</v>
      </c>
      <c r="D52" s="70"/>
      <c r="E52" s="76">
        <f t="shared" si="6"/>
        <v>1043.332857142857</v>
      </c>
      <c r="F52" s="77">
        <f t="shared" si="7"/>
        <v>732.0314827219325</v>
      </c>
      <c r="G52" s="78">
        <f t="shared" si="8"/>
        <v>311.3013744209244</v>
      </c>
      <c r="H52" s="79">
        <f t="shared" si="9"/>
        <v>1354.6342315637812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1046.3</v>
      </c>
      <c r="D53" s="70"/>
      <c r="E53" s="76">
        <f t="shared" si="6"/>
        <v>1043.332857142857</v>
      </c>
      <c r="F53" s="77">
        <f t="shared" si="7"/>
        <v>732.0314827219325</v>
      </c>
      <c r="G53" s="78">
        <f t="shared" si="8"/>
        <v>311.3013744209244</v>
      </c>
      <c r="H53" s="79">
        <f t="shared" si="9"/>
        <v>1354.6342315637812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1211.1</v>
      </c>
      <c r="D54" s="70"/>
      <c r="E54" s="76">
        <f aca="true" t="shared" si="10" ref="E54:E106">$C$120</f>
        <v>1043.332857142857</v>
      </c>
      <c r="F54" s="77">
        <f aca="true" t="shared" si="11" ref="F54:F106">+$C$123</f>
        <v>732.0314827219325</v>
      </c>
      <c r="G54" s="78">
        <f aca="true" t="shared" si="12" ref="G54:G106">$C$121</f>
        <v>311.3013744209244</v>
      </c>
      <c r="H54" s="79">
        <f aca="true" t="shared" si="13" ref="H54:H106">+$C$124</f>
        <v>1354.6342315637812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1089</v>
      </c>
      <c r="D55" s="70"/>
      <c r="E55" s="76">
        <f t="shared" si="10"/>
        <v>1043.332857142857</v>
      </c>
      <c r="F55" s="77">
        <f t="shared" si="11"/>
        <v>732.0314827219325</v>
      </c>
      <c r="G55" s="78">
        <f t="shared" si="12"/>
        <v>311.3013744209244</v>
      </c>
      <c r="H55" s="79">
        <f t="shared" si="13"/>
        <v>1354.6342315637812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867.3</v>
      </c>
      <c r="D56" s="70"/>
      <c r="E56" s="76">
        <f t="shared" si="10"/>
        <v>1043.332857142857</v>
      </c>
      <c r="F56" s="77">
        <f t="shared" si="11"/>
        <v>732.0314827219325</v>
      </c>
      <c r="G56" s="78">
        <f t="shared" si="12"/>
        <v>311.3013744209244</v>
      </c>
      <c r="H56" s="79">
        <f t="shared" si="13"/>
        <v>1354.6342315637812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1353.6</v>
      </c>
      <c r="D57" s="70"/>
      <c r="E57" s="76">
        <f t="shared" si="10"/>
        <v>1043.332857142857</v>
      </c>
      <c r="F57" s="77">
        <f t="shared" si="11"/>
        <v>732.0314827219325</v>
      </c>
      <c r="G57" s="78">
        <f t="shared" si="12"/>
        <v>311.3013744209244</v>
      </c>
      <c r="H57" s="79">
        <f t="shared" si="13"/>
        <v>1354.6342315637812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1039.4</v>
      </c>
      <c r="D58" s="70"/>
      <c r="E58" s="76">
        <f t="shared" si="10"/>
        <v>1043.332857142857</v>
      </c>
      <c r="F58" s="77">
        <f t="shared" si="11"/>
        <v>732.0314827219325</v>
      </c>
      <c r="G58" s="78">
        <f t="shared" si="12"/>
        <v>311.3013744209244</v>
      </c>
      <c r="H58" s="79">
        <f t="shared" si="13"/>
        <v>1354.6342315637812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/>
      <c r="D59" s="70"/>
      <c r="E59" s="76">
        <f t="shared" si="10"/>
        <v>1043.332857142857</v>
      </c>
      <c r="F59" s="77">
        <f t="shared" si="11"/>
        <v>732.0314827219325</v>
      </c>
      <c r="G59" s="78">
        <f t="shared" si="12"/>
        <v>311.3013744209244</v>
      </c>
      <c r="H59" s="79">
        <f t="shared" si="13"/>
        <v>1354.6342315637812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781.7</v>
      </c>
      <c r="D60" s="70"/>
      <c r="E60" s="76">
        <f t="shared" si="10"/>
        <v>1043.332857142857</v>
      </c>
      <c r="F60" s="77">
        <f t="shared" si="11"/>
        <v>732.0314827219325</v>
      </c>
      <c r="G60" s="78">
        <f t="shared" si="12"/>
        <v>311.3013744209244</v>
      </c>
      <c r="H60" s="79">
        <f t="shared" si="13"/>
        <v>1354.6342315637812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/>
      <c r="D61" s="70"/>
      <c r="E61" s="76">
        <f t="shared" si="10"/>
        <v>1043.332857142857</v>
      </c>
      <c r="F61" s="77">
        <f t="shared" si="11"/>
        <v>732.0314827219325</v>
      </c>
      <c r="G61" s="78">
        <f t="shared" si="12"/>
        <v>311.3013744209244</v>
      </c>
      <c r="H61" s="79">
        <f t="shared" si="13"/>
        <v>1354.6342315637812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/>
      <c r="D62" s="70"/>
      <c r="E62" s="76">
        <f t="shared" si="10"/>
        <v>1043.332857142857</v>
      </c>
      <c r="F62" s="77">
        <f t="shared" si="11"/>
        <v>732.0314827219325</v>
      </c>
      <c r="G62" s="78">
        <f t="shared" si="12"/>
        <v>311.3013744209244</v>
      </c>
      <c r="H62" s="79">
        <f t="shared" si="13"/>
        <v>1354.6342315637812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729.1</v>
      </c>
      <c r="D63" s="70"/>
      <c r="E63" s="76">
        <f t="shared" si="10"/>
        <v>1043.332857142857</v>
      </c>
      <c r="F63" s="77">
        <f t="shared" si="11"/>
        <v>732.0314827219325</v>
      </c>
      <c r="G63" s="78">
        <f t="shared" si="12"/>
        <v>311.3013744209244</v>
      </c>
      <c r="H63" s="79">
        <f t="shared" si="13"/>
        <v>1354.6342315637812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928.8</v>
      </c>
      <c r="D64" s="70"/>
      <c r="E64" s="76">
        <f t="shared" si="10"/>
        <v>1043.332857142857</v>
      </c>
      <c r="F64" s="77">
        <f t="shared" si="11"/>
        <v>732.0314827219325</v>
      </c>
      <c r="G64" s="78">
        <f t="shared" si="12"/>
        <v>311.3013744209244</v>
      </c>
      <c r="H64" s="79">
        <f t="shared" si="13"/>
        <v>1354.6342315637812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855</v>
      </c>
      <c r="D65" s="70"/>
      <c r="E65" s="76">
        <f t="shared" si="10"/>
        <v>1043.332857142857</v>
      </c>
      <c r="F65" s="77">
        <f t="shared" si="11"/>
        <v>732.0314827219325</v>
      </c>
      <c r="G65" s="78">
        <f t="shared" si="12"/>
        <v>311.3013744209244</v>
      </c>
      <c r="H65" s="79">
        <f t="shared" si="13"/>
        <v>1354.6342315637812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/>
      <c r="D66" s="70"/>
      <c r="E66" s="76">
        <f t="shared" si="10"/>
        <v>1043.332857142857</v>
      </c>
      <c r="F66" s="77">
        <f t="shared" si="11"/>
        <v>732.0314827219325</v>
      </c>
      <c r="G66" s="78">
        <f t="shared" si="12"/>
        <v>311.3013744209244</v>
      </c>
      <c r="H66" s="79">
        <f t="shared" si="13"/>
        <v>1354.6342315637812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917</v>
      </c>
      <c r="D67" s="70"/>
      <c r="E67" s="76">
        <f t="shared" si="10"/>
        <v>1043.332857142857</v>
      </c>
      <c r="F67" s="77">
        <f t="shared" si="11"/>
        <v>732.0314827219325</v>
      </c>
      <c r="G67" s="78">
        <f t="shared" si="12"/>
        <v>311.3013744209244</v>
      </c>
      <c r="H67" s="79">
        <f t="shared" si="13"/>
        <v>1354.6342315637812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883.4</v>
      </c>
      <c r="D68" s="70"/>
      <c r="E68" s="76">
        <f t="shared" si="10"/>
        <v>1043.332857142857</v>
      </c>
      <c r="F68" s="77">
        <f t="shared" si="11"/>
        <v>732.0314827219325</v>
      </c>
      <c r="G68" s="78">
        <f t="shared" si="12"/>
        <v>311.3013744209244</v>
      </c>
      <c r="H68" s="79">
        <f t="shared" si="13"/>
        <v>1354.6342315637812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1195.5</v>
      </c>
      <c r="D69" s="70"/>
      <c r="E69" s="76">
        <f t="shared" si="10"/>
        <v>1043.332857142857</v>
      </c>
      <c r="F69" s="77">
        <f t="shared" si="11"/>
        <v>732.0314827219325</v>
      </c>
      <c r="G69" s="78">
        <f t="shared" si="12"/>
        <v>311.3013744209244</v>
      </c>
      <c r="H69" s="79">
        <f t="shared" si="13"/>
        <v>1354.6342315637812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1053.8</v>
      </c>
      <c r="D70" s="70"/>
      <c r="E70" s="76">
        <f t="shared" si="10"/>
        <v>1043.332857142857</v>
      </c>
      <c r="F70" s="77">
        <f t="shared" si="11"/>
        <v>732.0314827219325</v>
      </c>
      <c r="G70" s="78">
        <f t="shared" si="12"/>
        <v>311.3013744209244</v>
      </c>
      <c r="H70" s="79">
        <f t="shared" si="13"/>
        <v>1354.6342315637812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7">B70+1</f>
        <v>2530</v>
      </c>
      <c r="C71" s="75">
        <v>801.3</v>
      </c>
      <c r="D71" s="70"/>
      <c r="E71" s="76">
        <f t="shared" si="10"/>
        <v>1043.332857142857</v>
      </c>
      <c r="F71" s="77">
        <f t="shared" si="11"/>
        <v>732.0314827219325</v>
      </c>
      <c r="G71" s="78">
        <f t="shared" si="12"/>
        <v>311.3013744209244</v>
      </c>
      <c r="H71" s="79">
        <f t="shared" si="13"/>
        <v>1354.6342315637812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827.7</v>
      </c>
      <c r="D72" s="70"/>
      <c r="E72" s="76">
        <f t="shared" si="10"/>
        <v>1043.332857142857</v>
      </c>
      <c r="F72" s="77">
        <f t="shared" si="11"/>
        <v>732.0314827219325</v>
      </c>
      <c r="G72" s="78">
        <f t="shared" si="12"/>
        <v>311.3013744209244</v>
      </c>
      <c r="H72" s="79">
        <f t="shared" si="13"/>
        <v>1354.6342315637812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787.1</v>
      </c>
      <c r="D73" s="70"/>
      <c r="E73" s="76">
        <f t="shared" si="10"/>
        <v>1043.332857142857</v>
      </c>
      <c r="F73" s="77">
        <f t="shared" si="11"/>
        <v>732.0314827219325</v>
      </c>
      <c r="G73" s="78">
        <f t="shared" si="12"/>
        <v>311.3013744209244</v>
      </c>
      <c r="H73" s="79">
        <f t="shared" si="13"/>
        <v>1354.6342315637812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/>
      <c r="D74" s="70"/>
      <c r="E74" s="76">
        <f t="shared" si="10"/>
        <v>1043.332857142857</v>
      </c>
      <c r="F74" s="77">
        <f t="shared" si="11"/>
        <v>732.0314827219325</v>
      </c>
      <c r="G74" s="78">
        <f t="shared" si="12"/>
        <v>311.3013744209244</v>
      </c>
      <c r="H74" s="79">
        <f t="shared" si="13"/>
        <v>1354.6342315637812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786.5</v>
      </c>
      <c r="D75" s="70"/>
      <c r="E75" s="76">
        <f t="shared" si="10"/>
        <v>1043.332857142857</v>
      </c>
      <c r="F75" s="77">
        <f t="shared" si="11"/>
        <v>732.0314827219325</v>
      </c>
      <c r="G75" s="78">
        <f t="shared" si="12"/>
        <v>311.3013744209244</v>
      </c>
      <c r="H75" s="79">
        <f t="shared" si="13"/>
        <v>1354.6342315637812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/>
      <c r="D76" s="70"/>
      <c r="E76" s="76">
        <f t="shared" si="10"/>
        <v>1043.332857142857</v>
      </c>
      <c r="F76" s="77">
        <f t="shared" si="11"/>
        <v>732.0314827219325</v>
      </c>
      <c r="G76" s="78">
        <f t="shared" si="12"/>
        <v>311.3013744209244</v>
      </c>
      <c r="H76" s="79">
        <f t="shared" si="13"/>
        <v>1354.6342315637812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1109.5</v>
      </c>
      <c r="D77" s="70"/>
      <c r="E77" s="76">
        <f t="shared" si="10"/>
        <v>1043.332857142857</v>
      </c>
      <c r="F77" s="77">
        <f t="shared" si="11"/>
        <v>732.0314827219325</v>
      </c>
      <c r="G77" s="78">
        <f t="shared" si="12"/>
        <v>311.3013744209244</v>
      </c>
      <c r="H77" s="79">
        <f t="shared" si="13"/>
        <v>1354.6342315637812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1138.7</v>
      </c>
      <c r="D78" s="70"/>
      <c r="E78" s="76">
        <f t="shared" si="10"/>
        <v>1043.332857142857</v>
      </c>
      <c r="F78" s="77">
        <f t="shared" si="11"/>
        <v>732.0314827219325</v>
      </c>
      <c r="G78" s="78">
        <f t="shared" si="12"/>
        <v>311.3013744209244</v>
      </c>
      <c r="H78" s="79">
        <f t="shared" si="13"/>
        <v>1354.6342315637812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989</v>
      </c>
      <c r="D79" s="70"/>
      <c r="E79" s="76">
        <f t="shared" si="10"/>
        <v>1043.332857142857</v>
      </c>
      <c r="F79" s="77">
        <f t="shared" si="11"/>
        <v>732.0314827219325</v>
      </c>
      <c r="G79" s="78">
        <f t="shared" si="12"/>
        <v>311.3013744209244</v>
      </c>
      <c r="H79" s="79">
        <f t="shared" si="13"/>
        <v>1354.6342315637812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/>
      <c r="D80" s="70"/>
      <c r="E80" s="76">
        <f t="shared" si="10"/>
        <v>1043.332857142857</v>
      </c>
      <c r="F80" s="77">
        <f t="shared" si="11"/>
        <v>732.0314827219325</v>
      </c>
      <c r="G80" s="78">
        <f t="shared" si="12"/>
        <v>311.3013744209244</v>
      </c>
      <c r="H80" s="79">
        <f t="shared" si="13"/>
        <v>1354.6342315637812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/>
      <c r="D81" s="70"/>
      <c r="E81" s="76">
        <f t="shared" si="10"/>
        <v>1043.332857142857</v>
      </c>
      <c r="F81" s="77">
        <f t="shared" si="11"/>
        <v>732.0314827219325</v>
      </c>
      <c r="G81" s="78">
        <f t="shared" si="12"/>
        <v>311.3013744209244</v>
      </c>
      <c r="H81" s="79">
        <f t="shared" si="13"/>
        <v>1354.6342315637812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/>
      <c r="D82" s="70"/>
      <c r="E82" s="76">
        <f t="shared" si="10"/>
        <v>1043.332857142857</v>
      </c>
      <c r="F82" s="77">
        <f t="shared" si="11"/>
        <v>732.0314827219325</v>
      </c>
      <c r="G82" s="78">
        <f t="shared" si="12"/>
        <v>311.3013744209244</v>
      </c>
      <c r="H82" s="79">
        <f t="shared" si="13"/>
        <v>1354.6342315637812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/>
      <c r="D83" s="70"/>
      <c r="E83" s="76">
        <f t="shared" si="10"/>
        <v>1043.332857142857</v>
      </c>
      <c r="F83" s="77">
        <f t="shared" si="11"/>
        <v>732.0314827219325</v>
      </c>
      <c r="G83" s="78">
        <f t="shared" si="12"/>
        <v>311.3013744209244</v>
      </c>
      <c r="H83" s="79">
        <f t="shared" si="13"/>
        <v>1354.6342315637812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/>
      <c r="D84" s="70"/>
      <c r="E84" s="76">
        <f t="shared" si="10"/>
        <v>1043.332857142857</v>
      </c>
      <c r="F84" s="77">
        <f t="shared" si="11"/>
        <v>732.0314827219325</v>
      </c>
      <c r="G84" s="78">
        <f t="shared" si="12"/>
        <v>311.3013744209244</v>
      </c>
      <c r="H84" s="79">
        <f t="shared" si="13"/>
        <v>1354.6342315637812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/>
      <c r="D85" s="70"/>
      <c r="E85" s="76">
        <f t="shared" si="10"/>
        <v>1043.332857142857</v>
      </c>
      <c r="F85" s="77">
        <f t="shared" si="11"/>
        <v>732.0314827219325</v>
      </c>
      <c r="G85" s="78">
        <f t="shared" si="12"/>
        <v>311.3013744209244</v>
      </c>
      <c r="H85" s="79">
        <f t="shared" si="13"/>
        <v>1354.6342315637812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/>
      <c r="D86" s="70"/>
      <c r="E86" s="76">
        <f t="shared" si="10"/>
        <v>1043.332857142857</v>
      </c>
      <c r="F86" s="77">
        <f t="shared" si="11"/>
        <v>732.0314827219325</v>
      </c>
      <c r="G86" s="78">
        <f t="shared" si="12"/>
        <v>311.3013744209244</v>
      </c>
      <c r="H86" s="79">
        <f t="shared" si="13"/>
        <v>1354.6342315637812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/>
      <c r="D87" s="70"/>
      <c r="E87" s="76">
        <f t="shared" si="10"/>
        <v>1043.332857142857</v>
      </c>
      <c r="F87" s="77">
        <f t="shared" si="11"/>
        <v>732.0314827219325</v>
      </c>
      <c r="G87" s="78">
        <f t="shared" si="12"/>
        <v>311.3013744209244</v>
      </c>
      <c r="H87" s="79">
        <f t="shared" si="13"/>
        <v>1354.6342315637812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732.9</v>
      </c>
      <c r="D88" s="70"/>
      <c r="E88" s="76">
        <f t="shared" si="10"/>
        <v>1043.332857142857</v>
      </c>
      <c r="F88" s="77">
        <f t="shared" si="11"/>
        <v>732.0314827219325</v>
      </c>
      <c r="G88" s="78">
        <f t="shared" si="12"/>
        <v>311.3013744209244</v>
      </c>
      <c r="H88" s="79">
        <f t="shared" si="13"/>
        <v>1354.6342315637812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>
        <v>915.2</v>
      </c>
      <c r="D89" s="70"/>
      <c r="E89" s="76">
        <f t="shared" si="10"/>
        <v>1043.332857142857</v>
      </c>
      <c r="F89" s="77">
        <f t="shared" si="11"/>
        <v>732.0314827219325</v>
      </c>
      <c r="G89" s="78">
        <f t="shared" si="12"/>
        <v>311.3013744209244</v>
      </c>
      <c r="H89" s="79">
        <f t="shared" si="13"/>
        <v>1354.6342315637812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1081.6</v>
      </c>
      <c r="D90" s="70"/>
      <c r="E90" s="76">
        <f t="shared" si="10"/>
        <v>1043.332857142857</v>
      </c>
      <c r="F90" s="77">
        <f t="shared" si="11"/>
        <v>732.0314827219325</v>
      </c>
      <c r="G90" s="78">
        <f t="shared" si="12"/>
        <v>311.3013744209244</v>
      </c>
      <c r="H90" s="79">
        <f t="shared" si="13"/>
        <v>1354.6342315637812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/>
      <c r="D91" s="70"/>
      <c r="E91" s="76">
        <f t="shared" si="10"/>
        <v>1043.332857142857</v>
      </c>
      <c r="F91" s="77">
        <f t="shared" si="11"/>
        <v>732.0314827219325</v>
      </c>
      <c r="G91" s="78">
        <f t="shared" si="12"/>
        <v>311.3013744209244</v>
      </c>
      <c r="H91" s="79">
        <f t="shared" si="13"/>
        <v>1354.6342315637812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1043.332857142857</v>
      </c>
      <c r="F92" s="77">
        <f t="shared" si="11"/>
        <v>732.0314827219325</v>
      </c>
      <c r="G92" s="78">
        <f t="shared" si="12"/>
        <v>311.3013744209244</v>
      </c>
      <c r="H92" s="79">
        <f t="shared" si="13"/>
        <v>1354.6342315637812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>
        <v>957.2</v>
      </c>
      <c r="D93" s="70"/>
      <c r="E93" s="76">
        <f t="shared" si="10"/>
        <v>1043.332857142857</v>
      </c>
      <c r="F93" s="77">
        <f t="shared" si="11"/>
        <v>732.0314827219325</v>
      </c>
      <c r="G93" s="78">
        <f t="shared" si="12"/>
        <v>311.3013744209244</v>
      </c>
      <c r="H93" s="79">
        <f t="shared" si="13"/>
        <v>1354.6342315637812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/>
      <c r="D94" s="70"/>
      <c r="E94" s="76">
        <f t="shared" si="10"/>
        <v>1043.332857142857</v>
      </c>
      <c r="F94" s="77">
        <f t="shared" si="11"/>
        <v>732.0314827219325</v>
      </c>
      <c r="G94" s="78">
        <f t="shared" si="12"/>
        <v>311.3013744209244</v>
      </c>
      <c r="H94" s="79">
        <f t="shared" si="13"/>
        <v>1354.6342315637812</v>
      </c>
      <c r="I94" s="2">
        <f>I93+1</f>
        <v>90</v>
      </c>
      <c r="J94" s="32"/>
    </row>
    <row r="95" spans="2:10" ht="11.25">
      <c r="B95" s="22">
        <f t="shared" si="14"/>
        <v>2554</v>
      </c>
      <c r="C95" s="95"/>
      <c r="D95" s="70"/>
      <c r="E95" s="76">
        <f t="shared" si="10"/>
        <v>1043.332857142857</v>
      </c>
      <c r="F95" s="77">
        <f t="shared" si="11"/>
        <v>732.0314827219325</v>
      </c>
      <c r="G95" s="78">
        <f t="shared" si="12"/>
        <v>311.3013744209244</v>
      </c>
      <c r="H95" s="79">
        <f t="shared" si="13"/>
        <v>1354.6342315637812</v>
      </c>
      <c r="I95" s="2">
        <f>I94+1</f>
        <v>91</v>
      </c>
      <c r="J95" s="32"/>
    </row>
    <row r="96" spans="2:10" ht="11.25">
      <c r="B96" s="22">
        <f t="shared" si="14"/>
        <v>2555</v>
      </c>
      <c r="C96" s="95"/>
      <c r="D96" s="96"/>
      <c r="E96" s="76">
        <f t="shared" si="10"/>
        <v>1043.332857142857</v>
      </c>
      <c r="F96" s="77">
        <f t="shared" si="11"/>
        <v>732.0314827219325</v>
      </c>
      <c r="G96" s="78">
        <f t="shared" si="12"/>
        <v>311.3013744209244</v>
      </c>
      <c r="H96" s="79">
        <f t="shared" si="13"/>
        <v>1354.6342315637812</v>
      </c>
      <c r="I96" s="2">
        <f aca="true" t="shared" si="16" ref="I96:I106">I95+1</f>
        <v>92</v>
      </c>
      <c r="J96" s="32"/>
    </row>
    <row r="97" spans="2:14" ht="11.25">
      <c r="B97" s="22">
        <f t="shared" si="14"/>
        <v>2556</v>
      </c>
      <c r="C97" s="95">
        <v>817.9</v>
      </c>
      <c r="D97" s="96"/>
      <c r="E97" s="76">
        <f t="shared" si="10"/>
        <v>1043.332857142857</v>
      </c>
      <c r="F97" s="77">
        <f t="shared" si="11"/>
        <v>732.0314827219325</v>
      </c>
      <c r="G97" s="78">
        <f t="shared" si="12"/>
        <v>311.3013744209244</v>
      </c>
      <c r="H97" s="79">
        <f t="shared" si="13"/>
        <v>1354.6342315637812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536.5</v>
      </c>
      <c r="D98" s="96"/>
      <c r="E98" s="76">
        <f t="shared" si="10"/>
        <v>1043.332857142857</v>
      </c>
      <c r="F98" s="77">
        <f t="shared" si="11"/>
        <v>732.0314827219325</v>
      </c>
      <c r="G98" s="78">
        <f t="shared" si="12"/>
        <v>311.3013744209244</v>
      </c>
      <c r="H98" s="79">
        <f t="shared" si="13"/>
        <v>1354.6342315637812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885.5</v>
      </c>
      <c r="D99" s="96"/>
      <c r="E99" s="76">
        <f t="shared" si="10"/>
        <v>1043.332857142857</v>
      </c>
      <c r="F99" s="77">
        <f t="shared" si="11"/>
        <v>732.0314827219325</v>
      </c>
      <c r="G99" s="78">
        <f t="shared" si="12"/>
        <v>311.3013744209244</v>
      </c>
      <c r="H99" s="79">
        <f t="shared" si="13"/>
        <v>1354.6342315637812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911.7</v>
      </c>
      <c r="D100" s="96"/>
      <c r="E100" s="76">
        <f t="shared" si="10"/>
        <v>1043.332857142857</v>
      </c>
      <c r="F100" s="77">
        <f t="shared" si="11"/>
        <v>732.0314827219325</v>
      </c>
      <c r="G100" s="78">
        <f t="shared" si="12"/>
        <v>311.3013744209244</v>
      </c>
      <c r="H100" s="79">
        <f t="shared" si="13"/>
        <v>1354.6342315637812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856.8</v>
      </c>
      <c r="D101" s="96"/>
      <c r="E101" s="76">
        <f t="shared" si="10"/>
        <v>1043.332857142857</v>
      </c>
      <c r="F101" s="77">
        <f t="shared" si="11"/>
        <v>732.0314827219325</v>
      </c>
      <c r="G101" s="78">
        <f t="shared" si="12"/>
        <v>311.3013744209244</v>
      </c>
      <c r="H101" s="79">
        <f t="shared" si="13"/>
        <v>1354.6342315637812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882.2</v>
      </c>
      <c r="D102" s="96"/>
      <c r="E102" s="76">
        <f t="shared" si="10"/>
        <v>1043.332857142857</v>
      </c>
      <c r="F102" s="77">
        <f t="shared" si="11"/>
        <v>732.0314827219325</v>
      </c>
      <c r="G102" s="78">
        <f t="shared" si="12"/>
        <v>311.3013744209244</v>
      </c>
      <c r="H102" s="79">
        <f t="shared" si="13"/>
        <v>1354.6342315637812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819.7</v>
      </c>
      <c r="E103" s="76">
        <f t="shared" si="10"/>
        <v>1043.332857142857</v>
      </c>
      <c r="F103" s="77">
        <f t="shared" si="11"/>
        <v>732.0314827219325</v>
      </c>
      <c r="G103" s="78">
        <f t="shared" si="12"/>
        <v>311.3013744209244</v>
      </c>
      <c r="H103" s="79">
        <f t="shared" si="13"/>
        <v>1354.6342315637812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870.2</v>
      </c>
      <c r="D104" s="70"/>
      <c r="E104" s="76">
        <f t="shared" si="10"/>
        <v>1043.332857142857</v>
      </c>
      <c r="F104" s="77">
        <f t="shared" si="11"/>
        <v>732.0314827219325</v>
      </c>
      <c r="G104" s="78">
        <f t="shared" si="12"/>
        <v>311.3013744209244</v>
      </c>
      <c r="H104" s="79">
        <f t="shared" si="13"/>
        <v>1354.6342315637812</v>
      </c>
      <c r="I104" s="2">
        <f t="shared" si="16"/>
        <v>100</v>
      </c>
      <c r="J104" s="32"/>
    </row>
    <row r="105" spans="2:14" ht="11.25">
      <c r="B105" s="98">
        <f t="shared" si="14"/>
        <v>2564</v>
      </c>
      <c r="C105" s="99">
        <v>833</v>
      </c>
      <c r="D105" s="100"/>
      <c r="E105" s="76">
        <f t="shared" si="10"/>
        <v>1043.332857142857</v>
      </c>
      <c r="F105" s="77">
        <f t="shared" si="11"/>
        <v>732.0314827219325</v>
      </c>
      <c r="G105" s="78">
        <f t="shared" si="12"/>
        <v>311.3013744209244</v>
      </c>
      <c r="H105" s="79">
        <f t="shared" si="13"/>
        <v>1354.6342315637812</v>
      </c>
      <c r="I105" s="2">
        <f t="shared" si="16"/>
        <v>101</v>
      </c>
      <c r="J105" s="32"/>
      <c r="K105" s="104" t="str">
        <f>'[1]std. - Sw.5A'!$K$40:$N$40</f>
        <v>ปีน้ำ2566 ปริมาณฝนสะสม 1 เม.ย.65 - 30 พ.ย.66</v>
      </c>
      <c r="L105" s="104"/>
      <c r="M105" s="104"/>
      <c r="N105" s="104"/>
    </row>
    <row r="106" spans="2:14" ht="11.25">
      <c r="B106" s="22">
        <f t="shared" si="14"/>
        <v>2565</v>
      </c>
      <c r="C106" s="95">
        <v>1310</v>
      </c>
      <c r="D106" s="96"/>
      <c r="E106" s="76">
        <f t="shared" si="10"/>
        <v>1043.332857142857</v>
      </c>
      <c r="F106" s="77">
        <f t="shared" si="11"/>
        <v>732.0314827219325</v>
      </c>
      <c r="G106" s="78">
        <f t="shared" si="12"/>
        <v>311.3013744209244</v>
      </c>
      <c r="H106" s="79">
        <f t="shared" si="13"/>
        <v>1354.6342315637812</v>
      </c>
      <c r="I106" s="2">
        <f t="shared" si="16"/>
        <v>102</v>
      </c>
      <c r="J106" s="32"/>
      <c r="K106" s="92"/>
      <c r="L106" s="92"/>
      <c r="M106" s="92"/>
      <c r="N106" s="92"/>
    </row>
    <row r="107" spans="2:13" ht="11.25">
      <c r="B107" s="97">
        <f t="shared" si="14"/>
        <v>2566</v>
      </c>
      <c r="C107" s="84">
        <v>1028</v>
      </c>
      <c r="D107" s="96">
        <f>C107</f>
        <v>1028</v>
      </c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70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70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70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70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70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70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64"/>
      <c r="D115" s="21"/>
      <c r="E115" s="24"/>
      <c r="F115" s="25"/>
      <c r="G115" s="26"/>
      <c r="H115" s="27"/>
      <c r="J115" s="32"/>
      <c r="K115" s="33"/>
      <c r="L115" s="32"/>
      <c r="M115" s="34"/>
    </row>
    <row r="116" spans="2:13" ht="11.25">
      <c r="B116" s="35"/>
      <c r="C116" s="65"/>
      <c r="D116" s="21"/>
      <c r="E116" s="36"/>
      <c r="F116" s="37"/>
      <c r="G116" s="38"/>
      <c r="H116" s="39"/>
      <c r="J116" s="32"/>
      <c r="K116" s="33"/>
      <c r="L116" s="32"/>
      <c r="M116" s="34"/>
    </row>
    <row r="117" spans="2:13" ht="11.25">
      <c r="B117" s="40"/>
      <c r="C117" s="41"/>
      <c r="D117" s="21"/>
      <c r="E117" s="42"/>
      <c r="F117" s="42"/>
      <c r="G117" s="42"/>
      <c r="H117" s="42"/>
      <c r="J117" s="32"/>
      <c r="K117" s="33"/>
      <c r="L117" s="32"/>
      <c r="M117" s="34"/>
    </row>
    <row r="118" spans="2:13" ht="11.25">
      <c r="B118" s="40"/>
      <c r="C118" s="41"/>
      <c r="D118" s="21"/>
      <c r="E118" s="42"/>
      <c r="F118" s="42"/>
      <c r="G118" s="42"/>
      <c r="H118" s="42"/>
      <c r="J118" s="32"/>
      <c r="K118" s="33"/>
      <c r="L118" s="32"/>
      <c r="M118" s="34"/>
    </row>
    <row r="119" spans="1:17" ht="16.5" customHeight="1">
      <c r="A119" s="23"/>
      <c r="B119" s="43"/>
      <c r="C119" s="44"/>
      <c r="D119" s="23"/>
      <c r="E119" s="23"/>
      <c r="F119" s="23"/>
      <c r="G119" s="23"/>
      <c r="H119" s="23"/>
      <c r="I119" s="23"/>
      <c r="J119" s="23"/>
      <c r="K119" s="23"/>
      <c r="Q119" s="41"/>
    </row>
    <row r="120" spans="1:11" ht="15.75" customHeight="1">
      <c r="A120" s="23"/>
      <c r="B120" s="45" t="s">
        <v>8</v>
      </c>
      <c r="C120" s="66">
        <f>AVERAGE(C5:C106)</f>
        <v>1043.332857142857</v>
      </c>
      <c r="D120" s="46"/>
      <c r="E120" s="43"/>
      <c r="F120" s="43"/>
      <c r="G120" s="23"/>
      <c r="H120" s="47" t="s">
        <v>8</v>
      </c>
      <c r="I120" s="48" t="s">
        <v>21</v>
      </c>
      <c r="J120" s="49"/>
      <c r="K120" s="50"/>
    </row>
    <row r="121" spans="1:11" ht="15.75" customHeight="1">
      <c r="A121" s="23"/>
      <c r="B121" s="51" t="s">
        <v>10</v>
      </c>
      <c r="C121" s="67">
        <f>STDEV(C5:C106)</f>
        <v>311.3013744209244</v>
      </c>
      <c r="D121" s="46"/>
      <c r="E121" s="43"/>
      <c r="F121" s="43"/>
      <c r="G121" s="23"/>
      <c r="H121" s="53" t="s">
        <v>10</v>
      </c>
      <c r="I121" s="54" t="s">
        <v>12</v>
      </c>
      <c r="J121" s="55"/>
      <c r="K121" s="56"/>
    </row>
    <row r="122" spans="1:15" ht="15.75" customHeight="1">
      <c r="A122" s="43"/>
      <c r="B122" s="51" t="s">
        <v>13</v>
      </c>
      <c r="C122" s="52">
        <f>C121/C120</f>
        <v>0.29837206054587034</v>
      </c>
      <c r="D122" s="46"/>
      <c r="E122" s="57">
        <f>C122*100</f>
        <v>29.837206054587035</v>
      </c>
      <c r="F122" s="43" t="s">
        <v>2</v>
      </c>
      <c r="G122" s="23"/>
      <c r="H122" s="53" t="s">
        <v>13</v>
      </c>
      <c r="I122" s="54" t="s">
        <v>14</v>
      </c>
      <c r="J122" s="55"/>
      <c r="K122" s="56"/>
      <c r="M122" s="63" t="s">
        <v>19</v>
      </c>
      <c r="N122" s="86">
        <f>C128-C129-C130</f>
        <v>93</v>
      </c>
      <c r="O122" s="2" t="s">
        <v>0</v>
      </c>
    </row>
    <row r="123" spans="1:15" ht="15.75" customHeight="1">
      <c r="A123" s="43"/>
      <c r="B123" s="51" t="s">
        <v>9</v>
      </c>
      <c r="C123" s="67">
        <f>C120-C121</f>
        <v>732.0314827219325</v>
      </c>
      <c r="D123" s="46"/>
      <c r="E123" s="43"/>
      <c r="F123" s="43"/>
      <c r="G123" s="23"/>
      <c r="H123" s="53" t="s">
        <v>9</v>
      </c>
      <c r="I123" s="54" t="s">
        <v>15</v>
      </c>
      <c r="J123" s="55"/>
      <c r="K123" s="56"/>
      <c r="M123" s="63" t="s">
        <v>18</v>
      </c>
      <c r="N123" s="86">
        <f>C129</f>
        <v>6</v>
      </c>
      <c r="O123" s="2" t="s">
        <v>0</v>
      </c>
    </row>
    <row r="124" spans="1:15" ht="15.75" customHeight="1">
      <c r="A124" s="43"/>
      <c r="B124" s="58" t="s">
        <v>11</v>
      </c>
      <c r="C124" s="68">
        <f>C120+C121</f>
        <v>1354.6342315637812</v>
      </c>
      <c r="D124" s="46"/>
      <c r="E124" s="43"/>
      <c r="F124" s="43"/>
      <c r="G124" s="23"/>
      <c r="H124" s="59" t="s">
        <v>11</v>
      </c>
      <c r="I124" s="60" t="s">
        <v>16</v>
      </c>
      <c r="J124" s="61"/>
      <c r="K124" s="62"/>
      <c r="M124" s="63" t="s">
        <v>17</v>
      </c>
      <c r="N124" s="86">
        <f>C130</f>
        <v>3</v>
      </c>
      <c r="O124" s="2" t="s">
        <v>0</v>
      </c>
    </row>
    <row r="125" spans="1:6" ht="17.25" customHeight="1">
      <c r="A125" s="40"/>
      <c r="C125" s="40"/>
      <c r="D125" s="40"/>
      <c r="E125" s="40"/>
      <c r="F125" s="40"/>
    </row>
    <row r="126" spans="1:3" ht="11.25">
      <c r="A126" s="40"/>
      <c r="C126" s="40"/>
    </row>
    <row r="127" ht="11.25">
      <c r="A127" s="40"/>
    </row>
    <row r="128" ht="11.25">
      <c r="C128" s="2">
        <f>MAX(I5:I116)</f>
        <v>102</v>
      </c>
    </row>
    <row r="129" ht="11.25">
      <c r="C129" s="85">
        <f>COUNTIF(C5:C105,"&gt;1356")</f>
        <v>6</v>
      </c>
    </row>
    <row r="130" ht="11.25">
      <c r="C130" s="85">
        <f>COUNTIF(C5:C105,"&lt;729")</f>
        <v>3</v>
      </c>
    </row>
    <row r="134" ht="11.25">
      <c r="C134" s="91"/>
    </row>
    <row r="135" ht="11.25">
      <c r="C135" s="91">
        <f>MAX(C5:C116)</f>
        <v>2296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2023-12-25T08:42:30Z</dcterms:modified>
  <cp:category/>
  <cp:version/>
  <cp:contentType/>
  <cp:contentStatus/>
</cp:coreProperties>
</file>