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ลำพูน\"/>
    </mc:Choice>
  </mc:AlternateContent>
  <xr:revisionPtr revIDLastSave="0" documentId="13_ncr:1_{C5736D45-7FF3-4033-BA8B-18D5362CE6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P.76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A23" i="1"/>
  <c r="T7" i="1"/>
  <c r="T6" i="1"/>
  <c r="T5" i="1"/>
  <c r="T4" i="1"/>
  <c r="A21" i="1"/>
  <c r="A76" i="1" l="1"/>
  <c r="C7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V5" i="1"/>
  <c r="V6" i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B82" i="1" s="1"/>
  <c r="T11" i="1"/>
  <c r="P35" i="1" l="1"/>
  <c r="L35" i="1"/>
  <c r="E35" i="1"/>
  <c r="J35" i="1"/>
  <c r="K35" i="1"/>
  <c r="M35" i="1"/>
  <c r="F35" i="1"/>
  <c r="N35" i="1"/>
  <c r="I35" i="1"/>
  <c r="G35" i="1"/>
  <c r="O35" i="1"/>
  <c r="H35" i="1"/>
  <c r="Q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<sst xmlns="http://schemas.openxmlformats.org/spreadsheetml/2006/main" count="42" uniqueCount="24">
  <si>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</si>
  <si>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</si>
  <si>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</si>
  <si>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</si>
  <si>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</si>
  <si>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</si>
  <si>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</si>
  <si>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</si>
  <si>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</si>
  <si>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</si>
  <si>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</si>
  <si>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</si>
  <si>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</si>
  <si>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</si>
  <si>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</si>
  <si>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</si>
  <si>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</si>
  <si>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</si>
  <si>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</si>
  <si>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</si>
  <si>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</si>
  <si>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</si>
  <si>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</si>
  <si>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P.76 (17181)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</si>
</sst>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P.76 </a:t>
            </a:r>
            <a:r>
              <a:rPr lang="th-TH"/>
              <a:t>อ.ลี้  จ.ลำพูน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P.76'!$E$34:$Q$34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P.76'!$E$35:$Q$35</c:f>
              <c:numCache>
                <c:formatCode>0</c:formatCode>
                <c:ptCount val="13"/>
                <c:pt idx="0" formatCode="0.0">
                  <c:v>71.52</c:v>
                </c:pt>
                <c:pt idx="1">
                  <c:v>81.010000000000005</c:v>
                </c:pt>
                <c:pt idx="2" formatCode="0.0">
                  <c:v>87.09</c:v>
                </c:pt>
                <c:pt idx="3" formatCode="0.0">
                  <c:v>91.58</c:v>
                </c:pt>
                <c:pt idx="4" formatCode="0.0">
                  <c:v>95.16</c:v>
                </c:pt>
                <c:pt idx="5" formatCode="0.0">
                  <c:v>98.13</c:v>
                </c:pt>
                <c:pt idx="6" formatCode="0.0">
                  <c:v>104.86</c:v>
                </c:pt>
                <c:pt idx="7" formatCode="0.0">
                  <c:v>117.6</c:v>
                </c:pt>
                <c:pt idx="8" formatCode="0.0">
                  <c:v>121.65</c:v>
                </c:pt>
                <c:pt idx="9" formatCode="0.0">
                  <c:v>134.09</c:v>
                </c:pt>
                <c:pt idx="10" formatCode="0.0">
                  <c:v>146.44999999999999</c:v>
                </c:pt>
                <c:pt idx="11" formatCode="0.0">
                  <c:v>158.76</c:v>
                </c:pt>
                <c:pt idx="12" formatCode="0.0">
                  <c:v>175.01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F1-45A4-B6E3-C8764B3C4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155568"/>
        <c:axId val="278154784"/>
      </c:scatterChart>
      <c:valAx>
        <c:axId val="27815556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8154784"/>
        <c:crossesAt val="10"/>
        <c:crossBetween val="midCat"/>
      </c:valAx>
      <c:valAx>
        <c:axId val="27815478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81555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3F3A1EB-7B13-423B-85AD-756DA02A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2547</v>
      </c>
      <c r="B4" s="17">
        <v>66.5</v>
      </c>
      <c r="C4" s="38"/>
      <c r="D4" s="9"/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COUNT(G39:G62)</f>
        <v>21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 t="shared" ref="A5:A21" si="0">A4+1</f>
        <v>2548</v>
      </c>
      <c r="B5" s="8">
        <v>67.400000000000006</v>
      </c>
      <c r="C5" s="38"/>
      <c r="D5" s="9"/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AVERAGE(G39:G62)</f>
        <v>74.333333333333329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si="0"/>
        <v>2549</v>
      </c>
      <c r="B6" s="8">
        <v>88.8</v>
      </c>
      <c r="C6" s="38"/>
      <c r="D6" s="9"/>
      <c r="E6" s="41"/>
      <c r="F6" s="9"/>
      <c r="I6" s="1" t="s">
        <v>0</v>
      </c>
      <c r="K6" s="2" t="s">
        <v>0</v>
      </c>
      <c r="R6" s="1" t="s">
        <v>9</v>
      </c>
      <c r="T6" s="7">
        <f>(VAR(G39:G62))</f>
        <v>358.18133333333316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2550</v>
      </c>
      <c r="B7" s="8">
        <v>68.5</v>
      </c>
      <c r="C7" s="38"/>
      <c r="D7" s="9"/>
      <c r="E7" s="41"/>
      <c r="F7" s="9"/>
      <c r="I7" s="1" t="s">
        <v>10</v>
      </c>
      <c r="K7" s="2" t="s">
        <v>0</v>
      </c>
      <c r="R7" s="1" t="s">
        <v>11</v>
      </c>
      <c r="T7" s="7">
        <f>STDEV(G39:G62)</f>
        <v>18.925679204016252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2551</v>
      </c>
      <c r="B8" s="8">
        <v>102.2</v>
      </c>
      <c r="C8" s="38"/>
      <c r="D8" s="9"/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2552</v>
      </c>
      <c r="B9" s="8">
        <v>68.099999999999994</v>
      </c>
      <c r="C9" s="38"/>
      <c r="D9" s="9"/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2553</v>
      </c>
      <c r="B10" s="8">
        <v>86.6</v>
      </c>
      <c r="C10" s="38"/>
      <c r="D10" s="10"/>
      <c r="E10" s="41"/>
      <c r="F10" s="9"/>
      <c r="S10" s="2" t="s">
        <v>12</v>
      </c>
      <c r="T10" s="23">
        <f>+B78</f>
        <v>0.52522400000000002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2554</v>
      </c>
      <c r="B11" s="8">
        <v>74.900000000000006</v>
      </c>
      <c r="C11" s="38"/>
      <c r="D11" s="43"/>
      <c r="E11" s="41"/>
      <c r="F11" s="9"/>
      <c r="S11" s="2" t="s">
        <v>13</v>
      </c>
      <c r="T11" s="23">
        <f>+B79</f>
        <v>1.069377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2555</v>
      </c>
      <c r="B12" s="8">
        <v>81</v>
      </c>
      <c r="C12" s="38"/>
      <c r="D12" s="18"/>
      <c r="E12" s="41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2556</v>
      </c>
      <c r="B13" s="8">
        <v>48.2</v>
      </c>
      <c r="C13" s="38"/>
      <c r="D13" s="9"/>
      <c r="E13" s="41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2557</v>
      </c>
      <c r="B14" s="8">
        <v>37.5</v>
      </c>
      <c r="C14" s="38"/>
      <c r="D14" s="9"/>
      <c r="E14" s="41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2558</v>
      </c>
      <c r="B15" s="8">
        <v>53.7</v>
      </c>
      <c r="C15" s="38"/>
      <c r="D15" s="9"/>
      <c r="E15" s="41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2559</v>
      </c>
      <c r="B16" s="8">
        <v>70.400000000000006</v>
      </c>
      <c r="C16" s="38"/>
      <c r="D16" s="9"/>
      <c r="E16" s="41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2560</v>
      </c>
      <c r="B17" s="8">
        <v>77.8</v>
      </c>
      <c r="C17" s="38"/>
      <c r="D17" s="9"/>
      <c r="E17" s="41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2561</v>
      </c>
      <c r="B18" s="8">
        <v>79.400000000000006</v>
      </c>
      <c r="C18" s="38"/>
      <c r="D18" s="9"/>
      <c r="E18" s="41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2562</v>
      </c>
      <c r="B19" s="8">
        <v>76.400000000000006</v>
      </c>
      <c r="C19" s="38"/>
      <c r="D19" s="9"/>
      <c r="E19" s="41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v>2563</v>
      </c>
      <c r="B20" s="8">
        <v>47.8</v>
      </c>
      <c r="C20" s="38"/>
      <c r="D20" s="9"/>
      <c r="E20" s="41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2564</v>
      </c>
      <c r="B21" s="42">
        <v>98.1</v>
      </c>
      <c r="C21" s="38"/>
      <c r="D21" s="9"/>
      <c r="E21" s="41"/>
      <c r="F21" s="55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v>2565</v>
      </c>
      <c r="B22" s="8">
        <v>60.2</v>
      </c>
      <c r="C22" s="38"/>
      <c r="D22" s="9"/>
      <c r="E22" s="41"/>
      <c r="F22" s="56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>A22+1</f>
        <v>2566</v>
      </c>
      <c r="B23" s="8">
        <v>110</v>
      </c>
      <c r="C23" s="38"/>
      <c r="D23" s="9"/>
      <c r="E23" s="41"/>
      <c r="F23" s="56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>A23+1</f>
        <v>2567</v>
      </c>
      <c r="B24" s="8">
        <v>97.5</v>
      </c>
      <c r="C24" s="38"/>
      <c r="D24" s="9"/>
      <c r="E24" s="41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/>
      <c r="B25" s="8"/>
      <c r="C25" s="38"/>
      <c r="D25" s="9"/>
      <c r="E25" s="41"/>
      <c r="F25" s="56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/>
      <c r="B26" s="8"/>
      <c r="C26" s="38"/>
      <c r="D26" s="9"/>
      <c r="E26" s="41"/>
      <c r="F26" s="44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/>
      <c r="B27" s="8"/>
      <c r="C27" s="38"/>
      <c r="D27" s="9"/>
      <c r="E27" s="41"/>
      <c r="F27" s="44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/>
      <c r="B28" s="8"/>
      <c r="C28" s="38"/>
      <c r="D28" s="52"/>
      <c r="E28" s="41"/>
      <c r="F28" s="44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/>
      <c r="B29" s="8"/>
      <c r="C29" s="38"/>
      <c r="D29" s="59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/>
      <c r="B30" s="8"/>
      <c r="C30" s="38"/>
      <c r="D30" s="53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/>
      <c r="B31" s="48"/>
      <c r="C31" s="39"/>
      <c r="D31" s="54"/>
      <c r="E31" s="57"/>
      <c r="F31" s="47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2">ROUND((((-LN(-LN(1-1/E34)))+$B$81*$B$82)/$B$81),2)</f>
        <v>71.52</v>
      </c>
      <c r="F35" s="16">
        <f t="shared" si="2"/>
        <v>81.010000000000005</v>
      </c>
      <c r="G35" s="15">
        <f t="shared" si="2"/>
        <v>87.09</v>
      </c>
      <c r="H35" s="15">
        <f t="shared" si="2"/>
        <v>91.58</v>
      </c>
      <c r="I35" s="15">
        <f t="shared" si="2"/>
        <v>95.16</v>
      </c>
      <c r="J35" s="15">
        <f t="shared" si="2"/>
        <v>98.13</v>
      </c>
      <c r="K35" s="15">
        <f t="shared" si="2"/>
        <v>104.86</v>
      </c>
      <c r="L35" s="15">
        <f t="shared" si="2"/>
        <v>117.6</v>
      </c>
      <c r="M35" s="15">
        <f t="shared" si="2"/>
        <v>121.65</v>
      </c>
      <c r="N35" s="15">
        <f t="shared" si="2"/>
        <v>134.09</v>
      </c>
      <c r="O35" s="15">
        <f t="shared" si="2"/>
        <v>146.44999999999999</v>
      </c>
      <c r="P35" s="15">
        <f t="shared" si="2"/>
        <v>158.76</v>
      </c>
      <c r="Q35" s="15">
        <f t="shared" si="2"/>
        <v>175.01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2547</v>
      </c>
      <c r="G39" s="50">
        <v>66.5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 t="shared" ref="F40:F56" si="3">F39+1</f>
        <v>2548</v>
      </c>
      <c r="G40" s="50">
        <v>67.400000000000006</v>
      </c>
      <c r="V40" s="5"/>
      <c r="W40" s="5"/>
      <c r="X40" s="5"/>
      <c r="Y40" s="5"/>
    </row>
    <row r="41" spans="1:27" x14ac:dyDescent="0.6">
      <c r="A41" s="25"/>
      <c r="B41" s="26"/>
      <c r="F41" s="49">
        <f t="shared" si="3"/>
        <v>2549</v>
      </c>
      <c r="G41" s="50">
        <v>88.8</v>
      </c>
      <c r="V41" s="5"/>
      <c r="W41" s="5"/>
      <c r="X41" s="5"/>
      <c r="Y41" s="5"/>
    </row>
    <row r="42" spans="1:27" ht="12" customHeight="1" x14ac:dyDescent="0.6">
      <c r="F42" s="49">
        <f t="shared" si="3"/>
        <v>2550</v>
      </c>
      <c r="G42" s="50">
        <v>68.5</v>
      </c>
      <c r="V42" s="5"/>
      <c r="W42" s="5"/>
      <c r="X42" s="5"/>
      <c r="Y42" s="5"/>
    </row>
    <row r="43" spans="1:27" ht="12" customHeight="1" x14ac:dyDescent="0.6">
      <c r="F43" s="49">
        <f t="shared" si="3"/>
        <v>2551</v>
      </c>
      <c r="G43" s="50">
        <v>102.2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3"/>
        <v>2552</v>
      </c>
      <c r="G44" s="50">
        <v>68.099999999999994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3"/>
        <v>2553</v>
      </c>
      <c r="G45" s="50">
        <v>86.6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3"/>
        <v>2554</v>
      </c>
      <c r="G46" s="50">
        <v>74.900000000000006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3"/>
        <v>2555</v>
      </c>
      <c r="G47" s="50">
        <v>81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3"/>
        <v>2556</v>
      </c>
      <c r="G48" s="50">
        <v>48.2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3"/>
        <v>2557</v>
      </c>
      <c r="G49" s="50">
        <v>37.5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3"/>
        <v>2558</v>
      </c>
      <c r="G50" s="50">
        <v>53.7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3"/>
        <v>2559</v>
      </c>
      <c r="G51" s="50">
        <v>70.400000000000006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3"/>
        <v>2560</v>
      </c>
      <c r="G52" s="50">
        <v>77.8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3"/>
        <v>2561</v>
      </c>
      <c r="G53" s="50">
        <v>79.400000000000006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3"/>
        <v>2562</v>
      </c>
      <c r="G54" s="50">
        <v>76.400000000000006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3"/>
        <v>2563</v>
      </c>
      <c r="G55" s="50">
        <v>47.8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3"/>
        <v>2564</v>
      </c>
      <c r="G56" s="50">
        <v>98.1</v>
      </c>
      <c r="V56" s="5"/>
      <c r="W56" s="5"/>
      <c r="X56" s="5"/>
      <c r="Y56" s="5"/>
    </row>
    <row r="57" spans="1:27" ht="12" customHeight="1" x14ac:dyDescent="0.6">
      <c r="B57" s="24"/>
      <c r="F57" s="49">
        <v>2565</v>
      </c>
      <c r="G57" s="50">
        <v>60.2</v>
      </c>
      <c r="V57" s="1" t="s">
        <v>0</v>
      </c>
    </row>
    <row r="58" spans="1:27" ht="12" customHeight="1" x14ac:dyDescent="0.6">
      <c r="B58" s="24"/>
      <c r="F58" s="49">
        <v>2566</v>
      </c>
      <c r="G58" s="50">
        <v>110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v>2567</v>
      </c>
      <c r="G59" s="50">
        <v>97.5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/>
      <c r="G60" s="50"/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/>
      <c r="G61" s="50"/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/>
      <c r="G62" s="50"/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/>
      <c r="G63" s="50"/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/>
      <c r="G64" s="50"/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/>
      <c r="G65" s="50"/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/>
      <c r="G66" s="50"/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/>
      <c r="G67" s="50"/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/>
      <c r="G68" s="50"/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/>
      <c r="G69" s="50"/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/>
      <c r="G70" s="50"/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/>
      <c r="G71" s="50"/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/>
      <c r="G72" s="50"/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/>
      <c r="G73" s="51"/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/>
      <c r="G74" s="50"/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/>
      <c r="G75" s="50"/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4</v>
      </c>
      <c r="B76" s="24"/>
      <c r="C76" s="31">
        <f>+A76+1</f>
        <v>5</v>
      </c>
      <c r="F76" s="49"/>
      <c r="G76" s="50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6</v>
      </c>
      <c r="B77" s="33"/>
      <c r="F77" s="49"/>
      <c r="G77" s="50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0.52522400000000002</v>
      </c>
      <c r="F78" s="49"/>
      <c r="G78" s="50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1.069377</v>
      </c>
      <c r="F79" s="49"/>
      <c r="G79" s="50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/>
      <c r="G80" s="50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5.6504022311287282E-2</v>
      </c>
      <c r="F81" s="49"/>
      <c r="G81" s="50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65.03799508101423</v>
      </c>
      <c r="F82" s="49"/>
      <c r="G82" s="50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/>
      <c r="G83" s="50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/>
      <c r="G84" s="50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/>
      <c r="G85" s="50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/>
      <c r="G86" s="50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/>
      <c r="G87" s="50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/>
      <c r="G88" s="50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/>
      <c r="G89" s="50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/>
      <c r="G90" s="51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/>
      <c r="G91" s="50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P.76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2024-12-18T04:29:29Z</dcterms:modified>
</cp:coreProperties>
</file>